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000" activeTab="1"/>
  </bookViews>
  <sheets>
    <sheet name="封面" sheetId="2" r:id="rId1"/>
    <sheet name="清单" sheetId="1" r:id="rId2"/>
  </sheets>
  <definedNames>
    <definedName name="_xlnm._FilterDatabase" localSheetId="1" hidden="1">清单!$A$2:$I$335</definedName>
    <definedName name="_xlnm.Print_Area" localSheetId="0">封面!$A$1:$K$18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<sst xmlns="http://schemas.openxmlformats.org/spreadsheetml/2006/main" count="930" uniqueCount="556">
  <si>
    <t>响水县城西邻里中心扩建项目设施设备采购</t>
  </si>
  <si>
    <t>项目</t>
  </si>
  <si>
    <t>投 标 报 价</t>
  </si>
  <si>
    <t>投标报价（小写）：</t>
  </si>
  <si>
    <t xml:space="preserve">          （大写）：</t>
  </si>
  <si>
    <t>造价咨询人：</t>
  </si>
  <si>
    <t>（单位公章）</t>
  </si>
  <si>
    <t>法定代表人
或其授权人：</t>
  </si>
  <si>
    <t>（签字或盖章）</t>
  </si>
  <si>
    <t>响水县城西邻里中心扩建项目设施设备采购项目</t>
  </si>
  <si>
    <t>序号</t>
  </si>
  <si>
    <t>设备（产品）名称</t>
  </si>
  <si>
    <t>项目特征</t>
  </si>
  <si>
    <t>计量
单位</t>
  </si>
  <si>
    <t>报审工程量</t>
  </si>
  <si>
    <t>报审全费用综合单价</t>
  </si>
  <si>
    <t>报审合价</t>
  </si>
  <si>
    <t>数量</t>
  </si>
  <si>
    <t>全费用综合单价（元）</t>
  </si>
  <si>
    <t>合价（元）</t>
  </si>
  <si>
    <t>品牌</t>
  </si>
  <si>
    <t>备注</t>
  </si>
  <si>
    <t>一、标准化考场（新建教学楼56间）</t>
  </si>
  <si>
    <t>1、标准化考点56间及考务系统前端设备</t>
  </si>
  <si>
    <t>定焦广角摄像机</t>
  </si>
  <si>
    <t>1、技术标准须满足教育部颁布的《国家教育考试网上巡查系统视频标准技术规范（2017版）》；
2、200万像素摄像机，最大分辨率1920×1080，采用MPEG4、H.264等视频压缩技术，视频封装格式支持ps,ts等格式；
3、供电方式：DC12V，摄像机应能在额定电源电压的-15%～+10%范围内正常工作；
4、最低照度：0.1Lux，信噪比≥45db；
5、支持双码流；
6、自动白平衡，自动增益，电子快门，逆光补偿，日夜模式，适用不同监控环境；
7、支持1路音频输入，1路音频输出；
8、最大可支持64GSD卡存储；
9、支持时钟同步，支持断线自动重连，支持在线升级等功能；
10.应符合GB35114-2017《公共安全视频监控联网信息安全技术要求》标准；
11.采用国产品牌CPU，使用国产实时开源操作系统，自主可控。
12.内置符合国密SM1/SM2/SM3/SM4算法的密码芯片。
13、1路10/100M以太网，RJ45接口；
14、镜头2.8mm；
15、内置全指向拾音器；
16、摄像机支持启动或停止视频数据签名控制：公共安全视频监控联网信息安全调测软件向摄像机发送启动或停止视频数据加密控制命令，摄像机可进行确认回应并启动或停止视频加密，且通过检测。</t>
  </si>
  <si>
    <t>台</t>
  </si>
  <si>
    <t>64G内存卡</t>
  </si>
  <si>
    <t>监控专用</t>
  </si>
  <si>
    <t>拾音器</t>
  </si>
  <si>
    <r>
      <rPr>
        <sz val="10"/>
        <rFont val="宋体"/>
        <charset val="134"/>
      </rPr>
      <t>1. 基本要求：采用高灵敏度全指向性电容咪头，全面拾音，保真度高，回放的语音清晰、干净、低噪音；咪头经过防潮技术处理，寿命更长。自适应动态降噪处理，内置高速DSP数字信号处理器，有效防止语音信号失真及衰减。内置自动识别噪声模块，最大限度降低环境噪音。自动抑制高强度声音，可靠保护后端音频监控设备。回声消除技术有效减少空旷房间的严重回音。
2. 输出阻抗：600</t>
    </r>
    <r>
      <rPr>
        <sz val="10"/>
        <rFont val="Calibri"/>
        <charset val="134"/>
      </rPr>
      <t>Ω</t>
    </r>
    <r>
      <rPr>
        <sz val="10"/>
        <rFont val="宋体"/>
        <charset val="134"/>
      </rPr>
      <t>非平衡。
3. 工作电压：DC 6-15V。
4. 灵敏度：-33dB。
5. 频率范围：20Hz-20kHz。
6. 输出信号幅度：2.5Vpp/-35dB。
7. 信噪比：80dB （1米40 dB音源）40dB （10米40 dB音源）1KHz at 1 Pa。
8. 动态范围：104 dB（1kHz at Max dB SPL）。
9. 其它：具有80平方米的拾音面积，有效距离可手动调节。具有雷击保护、电源极性反接保护、ESD静电防护等。</t>
    </r>
  </si>
  <si>
    <t>套</t>
  </si>
  <si>
    <t>全频段屏蔽终端</t>
  </si>
  <si>
    <t>1、屏蔽移动、联通、电信和广电手机信号：2G信号频段（870-885MHz、925-960MHz、1805-1850MHz）、3G信号频段（2010-2025MHz和2100-2170MHZ）、4G信号频段（1850-1920MHz、2300-2390MHz）、5G信号频段（750-790MHz、2615-2675MHz、3400-3600MHz、4800-5000MHz）；
2、屏蔽wifi信号段：：2400-2483.5MHz、5144-5350MHz、5725-5850MHz；
3、屏蔽低频信号段：136-175MHz 、400-475MHz；
4、一体化设计：采用一体化天线内置设计，天线内置，无散热金属外漏；
5、支持壁挂安装使用场景；
6、设备应有液晶屏，可显示设备当前的电压、电流、温度、信号；
7、具有RJ45接口，能够支持管理平台对终端或任意组进行远程开关管理；
8、支持通过网络，对终端固件进行升级；
9、支持通过网络配置基础网络信息；
10、符合GB8702-2014《电磁环境控制限值》；
11、符合GB 3096-2008 《声环境质量标准》；
12、符合GB/T 36449-2018《电子考场系统通用要求》
13、采用输入AC 110V-240V电源供电。</t>
  </si>
  <si>
    <t>屏蔽仪管理平台软件</t>
  </si>
  <si>
    <t>1、应可以监控终端设备进行集中调试、查看和管理，包括远程授权控制、远程开关、批量升级、检测设备在线离线；
2、应可以对系统设备的运行状态、开关状态、网络情况的信息进行查看；
3、应支持考前、考中及考后自动工作模式，考试计划开始时系统自动进入工作状态，考试计划结束时系统自动停止工作并关闭相关设备，可以根据考试计划实现无人值守式管理，各级平台之间应可以进行考试计划同步；
4、应支持对系统关键信息进行备份；
5、应支持TCP/IP协议和UDP广播/组播协议，支持网络控制；
6、应支持网络状态监测和网络IP、网关配置；
7、设备应可以与场所进行绑定管理；
8、系统应具备密码登录、用户权限设置功能；
9、应具备管理员操作日志记录、查询功能。</t>
  </si>
  <si>
    <t>手持式金属探测仪</t>
  </si>
  <si>
    <t>考生身份采集验证终端</t>
  </si>
  <si>
    <t xml:space="preserve">1、操作系统：Android 8.0或以上
2、认证方式：身份证信息认证、人脸识别认证。所配备的认证方式可根据当次考试的考务需要自由组合。
3、屏幕：屏幕尺寸大于等于8英寸，分辨率大于等于1280×800，可触控，文字、图片显示清晰。
4、CPU：不低于4核，主频大于等于1.8GHz。
5、存储：运行内存大于等于2GB，保证软件运行速度；存储容量大于等于16GB，足够存储待认证人员的标准信息库和认证结果信息。
6、摄像头：前后置摄像头，均不低于1300W像素。
7、补光光源：具备两个LED面光源补光组件（非点光源），且满足《ISO/IEC 19794-5:2005 FDAM 1》附录一：拍摄人脸图像数据的条件中关于补光设备的要求
8、扬声器：身份认证设备自带扬声器，能够进行语音提示，声音清晰，音量可调。
9、供电：电池容量6000mah。
10、身份证阅读模块：符合公安部《手持式居民身份证阅读器》（GA 1153-2014）或符合公安部《台式居民身份证阅读器通用技术要求》（GA450-2013），可读取二代身份证信息，包括姓名、证件照片、指纹信息、证件有效期等。
11、指纹采集模块：必须符合公安部GA/T 1011-2012《居民身份证指纹采集器通用技术要求》，能够采集手指指纹信息，只对活体指纹进行识别。指纹图片清晰，不得进行插值处理；对干手指、粗糙手指、指纹较浅的手指有较好适应性，采集成功率高；采集用时小于1秒。
12、联网功能：支持WiFi和以太网。
13、通行指示灯：人脸识别认证设备带有通行颜色光源指示灯，以满足在室外环境快速通行的指示要求，其中绿色表示通过，红色表示不通过，黄色表示需要复核
14、验证数据自动下载：支持验证数据支持按考点下载、按考场下载。
</t>
  </si>
  <si>
    <t>只</t>
  </si>
  <si>
    <t>15、刷脸比对：支持与指定的考点、考场的考生进行快速的刷脸比对。
16、考场验证：支持验证的对象仅仅是具体考场的考生。
17、考点验证：支持验证的对象为整个考点的考生。
18、缺考确认：支持对未参加考试的考生作缺考确认。
19、验证进度查看：支持查看当前机器已验证的考生、未验证的考生、缺考考生。
20、在一般考场环境下，人脸照片比对时间：≤2s且人脸正确识别率≥99%。
21、人脸识别技术具有活体识别功能。
22、具有良好的人机交互功能：界面提示信息简洁明了，认证过程中对操作引导和认证结果有相应语音提示，系统操作简单便捷，响应迅速。
23、为确保人脸识别的可靠性，人脸生物特征须符合《GA/T 922.2-2011安防人脸识别应用系统第2部分:人脸图像数据》。
24、具备相片检测功能，可检测考生的相片是否符合人脸识别的要求
25、具备自动人脸采集模块，通过高清摄像头模块自动对考生相片进行拍照采集（须提供所投设备厂家的人脸图像检测相关软件著作权复印件）。
26、数据自动上传：支持将验证数据、缺考确认的数据通过网络上传中心服务器。
27、入场座位分布图核对考生入场情况，可直观的预览考场内的每个考生的状态，含验证通过、验证不通过、未验证、缺考、违纪等状态。
28、设备具备省电模式，可根据不同的验证环节，对LED补光光源、指示灯、读卡器等进行省电处理，延长设备使用时间。
29、能将考生入场的视频实时录制，并且视频画面带有时间水印，可用于入场过程的追溯和支持视频传输分发，视频处理技术满足《GB/T 28181-2016 公共安全视频监控联网系统信息传输、交换、控制技术要求》（须提供所投设备厂家人脸识别监控软件相关的公安部安全与警用电子产品质量检测中心的检测报告复印件）。
30、支持多种验证结果提示，可播报考生姓名和通过语音，同时可配置通行指示灯的不同颜色代表不同的考生验证结果；
31、对于身份核验不通过的，支持监考员提交人工审核意见；</t>
  </si>
  <si>
    <t>考务终端配套考务软件</t>
  </si>
  <si>
    <t>配套，考务终端配套考务软件 考务通安卓系统V2.0，下发上传配套考务系统</t>
  </si>
  <si>
    <t>支架</t>
  </si>
  <si>
    <t>可放置于桌面上，高度适合进行人脸识别；配备符合应用要求的落地安装支架。</t>
  </si>
  <si>
    <t>充电柜</t>
  </si>
  <si>
    <t>配套充电柜
方 式:AC直流供电
·集成电源供电，配合原装适配器使用·柜门采用1.5MM厚钢结构·柜内平板电脑垂直放置，设有ABS工业阻燃级塑料隔层·柜体设置防呆结构，不会被阻挡排气出口·配置漏电保护开关，接地线，防短路、过载、过流、过温</t>
  </si>
  <si>
    <t>网络时钟终端</t>
  </si>
  <si>
    <r>
      <rPr>
        <sz val="10"/>
        <rFont val="宋体"/>
        <charset val="134"/>
      </rPr>
      <t xml:space="preserve">1、采用全面屏设计，可显示时分秒，≥4英寸“时-分”数码管；
2、网络接口：RJ45，传输协议：标准NTP协议；
3、具有主动同步功能，在外部时码驱动下，子钟间同步时差应不超过40ns；
4、应支持网管功能，故障主动上报，并将运行情况通过TCP/IP协议传输到网络集中监控平台实时监控，以确保稳定可靠运行，与服务器时间同步；
5、断电记忆功能，支持断电后时钟内部继续计时至少24小时，恢复供电时，钟面继续显示内部计时的时间；
6、支持对网络时钟屏幕远程开启和关闭；
</t>
    </r>
    <r>
      <rPr>
        <sz val="10"/>
        <rFont val="宋体"/>
        <charset val="134"/>
      </rPr>
      <t>7、应支持对网络时钟秒位远程开启和关闭；
8、为防止电磁干扰影响设备正常运行，网络时钟外壳主体应采用金属材质；
9、设备应支持开机自动进行全部数码管检测；
10、网络时钟外壳的后面和顶部应预留有挂孔，可用于壁挂方式安装，也可吊装；
11、网络时钟可靠性指标：平均无故障间隔时间(MTBF))≥30000h。</t>
    </r>
  </si>
  <si>
    <t>2、标准化考点56间及考务系统后端系统集成设备</t>
  </si>
  <si>
    <t>SIP路由服务器</t>
  </si>
  <si>
    <t>供应商提供的产品须为《江苏省国家教育考试标准化考点升级建设入围招标》（标书编号：JSZC-G2017-342）的中标入围产品型号。
1.符合《国家教育考试综合管理平台建设指南》、《国家教育考试网上巡查系统视频标准技术规范（2017版）》、《公共安全视频监控联网系统信息传输、交换、控制技术要求》（GB/T 28181-2016）及《公共安全视频监控联网信息安全技术要求》（GB 35114-2017）等国家相关规定，应符合《国家教育考试网上巡查系统视频标准技术规范（2017版）》规定的H.264视频编码标准，图像分辨率应支持720P和1080P并可选。
1.SIP路由器在被攻击或出现故障的情况下，支持系统核心数据库的备份和恢复 。
2.具有SIP地址解析、信令转发；支持远程用户、设备、视频点SIP URI映射；支持SIP URI统一命名规则、分级命名；实现SIP URI组、用户、树形列表和SIP终端设备的接入认证功能。能对SIP 终端的呼叫及访问权限进行控制；需建立SIP 网关间的信任关系；支持媒体流的汇聚；
3.为保证设备的抗病毒和抗攻击能力：应是嵌入式设备，采用LINUX操作系统。
4.不少于2个10M/100M/1000M自适应以太网接口；
5.具有对各路音视频的实时点播，对监控设备的远程控制；录像的回放以及检索等功能；
6.不采用国外闭源操作系统，不得使用国外品牌CPU。
7.支持TCP/IP、SIP、RTP、RTCP、DHCP和PPPOE等网络协议；
8.安全功能：产品具有中国公共安全产品认证证书，支持安全审计功能，可审计事件的日期、时间、类型、用户名、客户端、IP地址、访问对象、结果等；
9.双网卡配置，支持多种复杂网络的应用；支持动态路由功能，在链路断路的情况下可以直接向上一级，或是同级注册（路由信息双备份）；
10.设备内置符合国密SM1/SM2/SM3/SM4算法的密码芯片，为保证系统安全和稳定性，含上述密码芯片的密码模块与设备为非插拔式。
11.SIP服务器支持NTP校时功能，为学校的网络时钟、摄像机、存储设备、解码设备等提供校时服务；
12.产品须自主品牌，非OEM贴牌产品，具有3C证书
13. 支持GPS/北斗，支持GPS外置有源天线接口，保证环境较差时可以接收信号，支持串口接口，授时精度（1PPS）：＜40ns，须集成到SIP服务器中实现时间同步，采用模块集成或另配授时服务器方式均可。
14.负载均衡和冗余合并，当多个用户通过服务器，同时呼叫同一个SIP终端的视频流时，SIP终端只需要发送一个视频流给服务器，由服务器处理后在分发给所有用户，以实现负载均衡和冗余合并。</t>
  </si>
  <si>
    <t>网上巡查管理软件</t>
  </si>
  <si>
    <t>考务管理电脑</t>
  </si>
  <si>
    <t>处理器：I5-10500
内存：8G
硬盘：1T机械硬盘
包含21.5英寸显示器</t>
  </si>
  <si>
    <t>NVR存储服务器</t>
  </si>
  <si>
    <t>供应商提供的产品须为《江苏省国家教育考试标准化考点升级建设入围招标》（标书编号：JSZC-G2017-342）的中标入围产品型号。
1.采用嵌入式设计，标准2U机箱，设备运行低噪环保；
2.符合JY/T-KS-JS-2017-1《国家教育考试网上巡查系统视频标准技术规范》的协议规范；
3.支持64路1080P视频接入；
4.可接驳网络摄像机、网络快球；
5.支持不低于800W像素高清网络视频的预览、存储与回放；
6.支持IPC配置管理；
7.支持HDMI输出；
8.支持一键开启录像功能；
9.支持冗余录像、假日录像和抓图计划配置；
10.图像预览与回放时，支持音量大小调节；
11.支持预览与回放界面实时截图功能；；
12.支持即时回放功能，在预览画面下对指定通道的当前录像进行回放；
13.支持同步回放及多路同步倒放；
14.支持标签定义、查询、回放录像文件；
15.支持重要录像文件加锁保护功能；
16.支持8个SATA接口，每个接口可接8T硬盘，可用于录像和备份；
17.双千兆网卡，支持网络容错等应用； 
18.内置符合国密SM1/SM2/SM3/SM4算法的密码芯片。
19.SIP功能，支持 SIP 地址解析，信令转发支持用户权限 ；内置 SIP-UA,支持直接向 SIP 服务；支持 SIP 地址解析，信令转发；
21.支持 UDP 单播，支持 TCP/IP、IPv4、IPv6、 HTTP、UPnP、 NTP、SNMP、PPPoE、DNS、 FTP、ONVIF、 SIP、RTP、RTCP、;GB35114 等网络协议; 
22.可将不同网口设置同一IP地址，当1个网口损坏时，样机仍能正常工作；具有负载均衡功能；多址设定：可将网口设置不同网段的IP地址;
23.不得使用国外闭源操作系统，不得使用国外品牌CPU，自主可控。</t>
  </si>
  <si>
    <t>监控硬盘</t>
  </si>
  <si>
    <t>6T监控硬盘</t>
  </si>
  <si>
    <t>块</t>
  </si>
  <si>
    <t>网络音视频解码器</t>
  </si>
  <si>
    <t>1. 符合《国家教育考试网上巡查系统视频标准技术规范（2017版）》
2. 高清升级支持H.264、H.265视频编码标准，图像分辨率应支持主码流1080P，子码流支持720P。支持G.711、AAC音频编码标准，并支持Program Stream系统流和Transition Stream传输流的封装。H.264的具体要求符合ISO/IEC14496-10高级视频编码AVC标准；H.265的具体要求符合ITU-T制定的视频编码HEVC标准；G.711的具体要求符合ITU-T G.711标准；AAC的具体要求符合ISO 14496-3 Audio标准；Program Stream系统流和Transition Stream传输流的封装标准应遵照ISO/IEC-13818-1(2000 版本)的具体规定。应兼容符合2007规范规定的MPEG4视频编码格式（Advanced Simple Profile不带B帧，不带GMC），MPEG Layer II音频编码标准。可对原有标清系统编码进行视频解码。应当具有兼容性，支持更多的音视频编码标准。
3. 应具有以太网接口，支持TCP/IP协议；应支持SIP、RTP、RTCP等网络协议。
4. 10M/100M/1000M自适应以太网接口，支持IP高清信号输入。
5. 支持不少于8路HDMI或DVI接口。
6. 画面分割显示功能。图像切换应能通过手动或编程实现，能够完成独立轮巡和组合轮巡、定点轮巡和定长轮巡。输出支持4画面、9画面等画面分割模式，网上巡查图像可任意组合显示。整机解码能力不低于输出接口数量*4。
7. 音视频同步。
8. 支持多路视频拼接输出。
9. 必须满足二次开发的软件接口，不得设置技术壁垒。
10. 支持8路DVI、8路HDMI和4路BNC输出，支持HDMI、DVI、BNC同源同时输出。
12. 采用非windows操作系统,嵌入式结构，具备实时操作系统。</t>
  </si>
  <si>
    <t>屏蔽管理服务器</t>
  </si>
  <si>
    <t>1、应采用LINUX系统，应支持GPS和北斗双模，供电方式为内部供电；。
2、CPU≥2.8GHz，内存≥8GB，硬盘≥1TB。
3、提供支持应用软件运行的配套操作系统、数据库和中间件等运行环境。
4、支持作弊防控系统软件部署在同一个操作系统中。</t>
  </si>
  <si>
    <t>时钟管理服务器</t>
  </si>
  <si>
    <t>1、平台需能监测到多个GPS和北斗卫星的卫星信号，以及能观察到卫星信号的卫星编号、信噪比、是否可用的状态、方位角、仰角；
2、为保证网络时钟监管平台的精细化管理，平台上应能够统一显示时钟的实际时间；
3、考场能和时钟IP绑定：考场图标上应能看到逻辑考场编号、物理考场编号、已绑定时钟的显示时间和工作状态；
4、管理平台应支持对所有时钟数码管进行检测，实现数码管故障报警，精确定位故障数码管；
5、管理平台应支持对网络时钟屏幕远程开启和关闭；
6、网络时钟的秒位应可远程开启和关闭，以适用更多的应用场景；</t>
  </si>
  <si>
    <t>考场时钟监管系统</t>
  </si>
  <si>
    <t>1、时间同步需求:所有考场内的时钟需要同步到标准的UTC时间，并且能进行时时同步，同步周期不超过5s。
2、网络管理功能:支持网络管理功能，包括设备巡查、时间检测、故障主动上报功能。
3、设备巡查功能:能够在线管理接入系统的设备，具体功能包括查看每级机构下设备的数量，并将会将各设备的运行情况通过TCP/IP协议传输到网络集中监控平台实时监控，以确保稳定可靠运行，实现与服务器的时间同步。
4、时间监测功能:能够在线实时查看同步时钟的显示时间，并能进一步查看和统计同步时钟是否离线、是否异常的情况。
5、故障主动上报功能:当出现同步时钟离线、时间不同步的故障时，东泰、德世、金阳高科考场时钟监管系统会将故障主动上报给管理平台。
6、分级管理功能：支持通过部署核心设备来组成不同级别的规模。
7、断电记忆功能：同步时钟内部设计了备用电池，能保证在外接电源停止供应时内部时钟计时。
8、离线计时功能：当网络断开的情况下，时钟也能依靠内部计时进行正常工作；
9、支持GPS和北斗授时模块；</t>
  </si>
  <si>
    <t>防火墙</t>
  </si>
  <si>
    <t xml:space="preserve">整机要求内存≥1G，≥1U机架设备
1.不少于8个千兆接口，其中至少包含2个千兆光口，百兆/千兆自适应。
2.产品性能 最大并发连接数≥20万
IPSec VPN并发连接数≥512
每秒新建连接数≥10K
整机大包吞吐量≥1Gbps
整机DPI深度防御吞吐量≥400M
3DES加密≥600M
AES256加密≥600M
3. 基本功能 支持安全区域管理，可基于接口、VLAN划分安全区域
4. 支持ASPF状态检查，协议包括：dns | ftp | h323 | http | sccp | sip | smtp  | gtp | ils | mgcp | nbt | pptp | rsh | rtsp | sqlnet | tftp ，支持时间段安全策略设置。
5. 免费支持高性能IPSec、L2TP、GRE VPN功能
6. 支持高性能SSL VPN功能，最大并发可扩展≥128
能实现与安卓、IOS系统自带VPN组件的L2TP、IPSec 、L2TP Over IPSec对接
提供客户端与安卓、IOS、Windows对接。
7. 基于病毒特征进行检测
支持病毒库手动和自动升级
报文流处理模式
支持HTTP、FTP、SMTP、POP3协议
支持的病毒类型：Backdoor、Email-Worm、IM-Worm、P2P-Worm、Trojan、AdWare、Virus等
支持病毒日志和报表
8. 支持对黑客攻击、蠕虫/病毒、后门/木马、恶意代码/软件、间谍软件/广告软件、垃圾邮件、漏洞扫描、Web攻击、DoS/DDoS等常见的攻击防御
支持缓冲区溢出、SQL注入、IDS/IPS逃逸等攻击的防御
支持攻击特征库的分类（根据攻击类型、目标机系统进行分类）
支持攻击特征库的手动和自动升级
</t>
  </si>
  <si>
    <t>9. 支持对BT等P2P/IM识别和控制
 支持应用层防护：应用流控
 支持链路负载均衡功能、服务器负载均衡功能
 支持IPV6动态路由协议、IPV6对象及策略、IPV6状态防火墙、IPV6攻击防范、IPV6 GRE\IPSEC VPN、IPV6日志审计、IPV6会话热备
 支持静态路由、RIP v1/2、OSPF、ISIS、BGP、策略路由等
10. 支持防火墙\NAT日志
支持域间策略匹配日志
支持攻击防范\黑名单日志
支持NAT444用户端口块溯源日志
支持IPV6防火墙及防攻击日志
日志格式支持SYSLOG及二进制
日志开启会设备新建性能影响小于10%
11. 支持一对一、地址池等NAT方式
12. 支持一个公网IP地址NAT无限连接
支持NAT二进制日志
13. 能够防范DOS/DDOS攻击：</t>
  </si>
  <si>
    <t>核心交换机（监控）</t>
  </si>
  <si>
    <t>1.整机性能 交换容量≥590Gbps，包转发率≥210Mpps，风扇和电源均采用内置冗余设计；
2.二层特性 支持基于端口、协议、子网和MAC的VLAN划分，支持QinQ，支持灵活QinQ；
3.三层特性 支持RIPv1/v2、OSPF；支持等价路由、策略路由  支持OSPFv3、RIPng，如需软件授权支持则必须实际配置软件授权；
4.QOS  支持SP、WRR、WFQ、SP+WRR、WDRR等队列调度机制，支持WRED等拥塞避免机制，支持CAR流量监管功能；
5.业务特性 在横向、纵向维度上N:1虚拟化技术（多台物理设备虚拟成一台逻辑交换机，简化网络管理且提高可靠性）；
6.数据中心特性 支持OPENFLOW，实现虚拟机流量的监控和管理；
7.管理 支持Console/AUX Modem/Telnet/SSH2.0 命令行配置  支持SNMP V1/V2/V3；
9.配置要求 单台设备实配千兆电口≥24,千兆光口≥4，并可以提供一个额外的扩展插槽，支持万兆、40G以太口的扩展；</t>
  </si>
  <si>
    <t>核心交换机（广播）</t>
  </si>
  <si>
    <t>三层千兆交换机，24个10/100/1000M自适应电口，8个1G/10G SFP+光口，预留扩展槽，内置固化双风扇，2个模块化电源插槽，150W交流电源模块，支持1+1电源冗余</t>
  </si>
  <si>
    <t>24口二层汇聚交换机</t>
  </si>
  <si>
    <t>1、交换容量≥670Gbps, 包转发率≥170Mpps；
2、千兆电口≥24，复用的千兆以太网端口Combo口≥8，万兆光口≥4，专用堆叠口≥2，；
3、支持静态路由、RIP、RIPng、OSPF、OSPFv3、VRRP路由协议 ；</t>
  </si>
  <si>
    <t>8口接入交换机</t>
  </si>
  <si>
    <t>1、交换容量≥330Gbps, 包转发率≥100Mpps；
2、千兆电口≥8，千兆光口≥4；
3、支持802.3at POE+功能，POE供电功率≥124W,同时支持快速POE功能，当交换机电源上电时，支持秒级实现对PD设备的供电；
4、支持静态路由、RIP、RIPng、OSPF、OSPFv3路由协议 ；</t>
  </si>
  <si>
    <t>光模块</t>
  </si>
  <si>
    <t>光模块-eSFP-GE-单模模块(1310nm,10km,LC)</t>
  </si>
  <si>
    <t>个</t>
  </si>
  <si>
    <t>42U机柜</t>
  </si>
  <si>
    <t>1)产品参照ANSI/EIA RS-310-D、DIN41491、GB/T3047.8、YD/T 1819
2)弧形网孔门外观，高雅大方、全新的设计方式更突出管理设备的能力
4)前门带有透气孔、后门为平板，方便通风散热，提高网络设备运行的稳定性
5)带有三块承板、四位风扇
6)可关闭的上部、下部多处走线通道，底部大走线孔尺寸可按需调整
7)可方便拆卸的左右侧门和前后门，全方位操作，多方位察看高效坚固的并柜连接方式
8)可同时安装脚轮和支撑脚，结构坚固，最大静载达800KG
9)高级旋把机柜门锁
10)脱脂、酸洗、防锈磷化、纯水清洗，静电喷塑符合欧洲ROHS环保标准
11)主体颜色：黑色
12)规格(mm)：600（宽）*600（深）*2000（高）
13)全部选用优质冷轧钢板制作
14)厚度：框架1.2mm，方孔条2.0mm
15)工作温度：-5℃~+40℃
16)相对湿度：≤85%（+30℃时）</t>
  </si>
  <si>
    <t>12芯单模光缆</t>
  </si>
  <si>
    <t>1)参照标准：YD/T 901、ISO/IEC 11801等
2)光缆结构：光缆结构为金属加强构件、松套层绞填充式、铝-聚乙烯粘结护套、纵包皱纹钢带铠装、松套管内放置光纤并填充膏状复合物为主要结构，全截面阻水工艺填充物
3)松套管间隙采用触变型填充复合物（油膏），缆芯填充阻水物防止水份渗入
4)铝带：搭接重叠≥5mm
5)钢带：纵包皱纹钢带
6)纤芯：B1.3类（G.652D）A级纤芯，同批次模场直径一致
7)加强件：单根中心磷化钢丝
8)芯数：2-144芯可选
9)护套：黑色PE
10)衰减系数（dB/km）：≤0.36@1310nm，≤0.24@1550nm
11)允许压扁力长期/短期：300/1000N
12)允许拉伸力长期/短期：600/1500N
13)最小弯曲半径动态/静态：20D/10D
14)适用于架空、管道等敷设方式
15)使用温度：-40℃~+70℃</t>
  </si>
  <si>
    <t>米</t>
  </si>
  <si>
    <t>12口LC机架式光纤配线架</t>
  </si>
  <si>
    <t>1)参照标准：YD/T 926.3、YD/T 778、ANSI/TIA-568.3-D、ISO/IEC 11801
2)安装方式：标准19英寸机柜安装
3)可选配前置式光纤理线架、不暂用机架空间
4)板材材质：1.2mm优质冷扎钢板
7)壳体采用静电喷塑，隐藏式机柜螺丝安装、外形美观大方
8)内配光缆固定装置，熔接盘采用叠加式结构
9)光缆光纤存储半径大于45mm
10)可拆卸透明塑料标签条、设置与更换端口标签简单快捷
11)独特的模块化端口设计、空余端口卡扣式盲板填充，避免灰尘及杂物进入
12)采用FX型光纤适配器模组，配置灵活、可同时安装LC/SC/ST/FC
13)兼容超五类、六类、超六类屏蔽与非屏蔽信息模块和其它多媒体模块安装</t>
  </si>
  <si>
    <t>96芯LC 机架式光纤配线架</t>
  </si>
  <si>
    <t>单模LC双工耦合器</t>
  </si>
  <si>
    <t>通过内部精密陶瓷套筒实现精确定位，完成低损耗的光纤链路对接，产品符合YD/T926.3、ANSI/TIA-568.3-D、ISO/IEC 11801等标准，采用模块框装置，无需特殊工具即可实现在FX型光纤配线架上和信息面板的快速安装。
2)接口：SC、LC、ST、FC等
3)工作模式：单工或双工
4)材料：氧化锆精密陶瓷套筒
5)插入损耗：≦0.2dB
6)重复性：&lt;0.2dB
7)互换性：&lt;0.1dB
8)最大插拔力：≤19.6N
9)插拔次数：＞1000次
10)工作温度:-20℃~+75℃</t>
  </si>
  <si>
    <t>尾纤</t>
  </si>
  <si>
    <r>
      <rPr>
        <sz val="10"/>
        <rFont val="宋体"/>
        <charset val="134"/>
      </rPr>
      <t>1)产品参照：YD/T 926.3、ISO/IEC 11801 、ANSI/TIA-568.3-D标准
2)光纤尾纤一端带有连接器，另一端与光纤热熔
3)直径：900</t>
    </r>
    <r>
      <rPr>
        <sz val="10"/>
        <rFont val="Calibri"/>
        <charset val="134"/>
      </rPr>
      <t>μ</t>
    </r>
    <r>
      <rPr>
        <sz val="10"/>
        <rFont val="宋体"/>
        <charset val="134"/>
      </rPr>
      <t>m
4)可选用插头类型：LC、SC、ST、FC等
5)光纤等级：多模62.5/125</t>
    </r>
    <r>
      <rPr>
        <sz val="10"/>
        <rFont val="Calibri"/>
        <charset val="134"/>
      </rPr>
      <t>μ</t>
    </r>
    <r>
      <rPr>
        <sz val="10"/>
        <rFont val="宋体"/>
        <charset val="134"/>
      </rPr>
      <t>m（OM1）、多模50/125</t>
    </r>
    <r>
      <rPr>
        <sz val="10"/>
        <rFont val="Calibri"/>
        <charset val="134"/>
      </rPr>
      <t>μ</t>
    </r>
    <r>
      <rPr>
        <sz val="10"/>
        <rFont val="宋体"/>
        <charset val="134"/>
      </rPr>
      <t>m（OM2、OM3、OM4）、单模9/125</t>
    </r>
    <r>
      <rPr>
        <sz val="10"/>
        <rFont val="Calibri"/>
        <charset val="134"/>
      </rPr>
      <t>μ</t>
    </r>
    <r>
      <rPr>
        <sz val="10"/>
        <rFont val="宋体"/>
        <charset val="134"/>
      </rPr>
      <t>m（OS2）
6)研磨方式：PC，APC，UPC型
7)长度：标配1M
8)插拔次数：＞1000次
9)插损循环：＜0.3dB（40次循环）
10)重复性：≥1000次
11)使用温度：-20℃~+75℃</t>
    </r>
  </si>
  <si>
    <t>根</t>
  </si>
  <si>
    <t>光纤跳线</t>
  </si>
  <si>
    <r>
      <rPr>
        <sz val="10"/>
        <rFont val="宋体"/>
        <charset val="134"/>
      </rPr>
      <t>1)连接器插头采用氧化锆精密陶瓷，在装配和抛光生产环节中，保证每一个连接器都具备极低的插入损耗，符合ISO/IEC-11801、YD/T926.3和ANSI/TIA-568.3-D标准
2)出厂前进行100%光学性能测试、产品具有高精度、插入损耗（IL）低特点
3)采用弯曲不敏感光纤、内置芳纶、具有轻便、柔软、小型化等优点
4)可选用插头类型：LC、SC、ST、FC等
5)光纤等级：多模62.5/125</t>
    </r>
    <r>
      <rPr>
        <sz val="10"/>
        <rFont val="Calibri"/>
        <charset val="134"/>
      </rPr>
      <t>μ</t>
    </r>
    <r>
      <rPr>
        <sz val="10"/>
        <rFont val="宋体"/>
        <charset val="134"/>
      </rPr>
      <t>m（OM1）
6)研磨方式：PC
7)跳线长度：标配3M
8)连接器插头长度：≤60mm
9)护套：PVC或选用LSZH
10)插入损耗：≤0.3dB
11)插拔力：≤19.6N
12)插拔次数：≥1000次
13)使用温度：-20℃至75℃</t>
    </r>
  </si>
  <si>
    <t>条</t>
  </si>
  <si>
    <t>光纤收发器</t>
  </si>
  <si>
    <r>
      <rPr>
        <sz val="10"/>
        <rFont val="宋体"/>
        <charset val="134"/>
      </rPr>
      <t>符合</t>
    </r>
    <r>
      <rPr>
        <sz val="10"/>
        <rFont val="Calibri"/>
        <charset val="134"/>
      </rPr>
      <t>IEEE 802.3u, IEEE 802.3d</t>
    </r>
    <r>
      <rPr>
        <sz val="10"/>
        <rFont val="宋体"/>
        <charset val="134"/>
      </rPr>
      <t>，</t>
    </r>
    <r>
      <rPr>
        <sz val="10"/>
        <rFont val="Calibri"/>
        <charset val="134"/>
      </rPr>
      <t>IEEE 802.3Q</t>
    </r>
    <r>
      <rPr>
        <sz val="10"/>
        <rFont val="宋体"/>
        <charset val="134"/>
      </rPr>
      <t>协议，支持</t>
    </r>
    <r>
      <rPr>
        <sz val="10"/>
        <rFont val="Calibri"/>
        <charset val="134"/>
      </rPr>
      <t>10/100/1000Mbase-TX</t>
    </r>
    <r>
      <rPr>
        <sz val="10"/>
        <rFont val="宋体"/>
        <charset val="134"/>
      </rPr>
      <t>至</t>
    </r>
    <r>
      <rPr>
        <sz val="10"/>
        <rFont val="Calibri"/>
        <charset val="134"/>
      </rPr>
      <t>1000Mbase-FX</t>
    </r>
    <r>
      <rPr>
        <sz val="10"/>
        <rFont val="宋体"/>
        <charset val="134"/>
      </rPr>
      <t>转换</t>
    </r>
    <r>
      <rPr>
        <sz val="10"/>
        <rFont val="Calibri"/>
        <charset val="134"/>
      </rPr>
      <t xml:space="preserve">
</t>
    </r>
    <r>
      <rPr>
        <sz val="10"/>
        <rFont val="宋体"/>
        <charset val="134"/>
      </rPr>
      <t>支持全双工</t>
    </r>
    <r>
      <rPr>
        <sz val="10"/>
        <rFont val="Calibri"/>
        <charset val="134"/>
      </rPr>
      <t>/</t>
    </r>
    <r>
      <rPr>
        <sz val="10"/>
        <rFont val="宋体"/>
        <charset val="134"/>
      </rPr>
      <t>半双工模式</t>
    </r>
    <r>
      <rPr>
        <sz val="10"/>
        <rFont val="Calibri"/>
        <charset val="134"/>
      </rPr>
      <t xml:space="preserve">
</t>
    </r>
    <r>
      <rPr>
        <sz val="10"/>
        <rFont val="宋体"/>
        <charset val="134"/>
      </rPr>
      <t>适用光纤：</t>
    </r>
    <r>
      <rPr>
        <sz val="10"/>
        <rFont val="Calibri"/>
        <charset val="134"/>
      </rPr>
      <t>9/125</t>
    </r>
    <r>
      <rPr>
        <sz val="10"/>
        <rFont val="Calibri"/>
        <charset val="134"/>
      </rPr>
      <t>μ</t>
    </r>
    <r>
      <rPr>
        <sz val="10"/>
        <rFont val="Calibri"/>
        <charset val="134"/>
      </rPr>
      <t xml:space="preserve">m
</t>
    </r>
    <r>
      <rPr>
        <sz val="10"/>
        <rFont val="宋体"/>
        <charset val="134"/>
      </rPr>
      <t>传输距离：</t>
    </r>
    <r>
      <rPr>
        <sz val="10"/>
        <rFont val="Calibri"/>
        <charset val="134"/>
      </rPr>
      <t>20KM/40KM/60KM/80KM/120KM</t>
    </r>
    <r>
      <rPr>
        <sz val="10"/>
        <rFont val="宋体"/>
        <charset val="134"/>
      </rPr>
      <t>可选</t>
    </r>
    <r>
      <rPr>
        <sz val="10"/>
        <rFont val="Calibri"/>
        <charset val="134"/>
      </rPr>
      <t xml:space="preserve">
</t>
    </r>
    <r>
      <rPr>
        <sz val="10"/>
        <rFont val="宋体"/>
        <charset val="134"/>
      </rPr>
      <t>波长：</t>
    </r>
    <r>
      <rPr>
        <sz val="10"/>
        <rFont val="Calibri"/>
        <charset val="134"/>
      </rPr>
      <t xml:space="preserve">1310nm
</t>
    </r>
    <r>
      <rPr>
        <sz val="10"/>
        <rFont val="宋体"/>
        <charset val="134"/>
      </rPr>
      <t>光纤接口：</t>
    </r>
    <r>
      <rPr>
        <sz val="10"/>
        <rFont val="Calibri"/>
        <charset val="134"/>
      </rPr>
      <t>1</t>
    </r>
    <r>
      <rPr>
        <sz val="10"/>
        <rFont val="宋体"/>
        <charset val="134"/>
      </rPr>
      <t>个千兆</t>
    </r>
    <r>
      <rPr>
        <sz val="10"/>
        <rFont val="Calibri"/>
        <charset val="134"/>
      </rPr>
      <t>SC</t>
    </r>
    <r>
      <rPr>
        <sz val="10"/>
        <rFont val="宋体"/>
        <charset val="134"/>
      </rPr>
      <t>双工</t>
    </r>
    <r>
      <rPr>
        <sz val="10"/>
        <rFont val="Calibri"/>
        <charset val="134"/>
      </rPr>
      <t>RJ45</t>
    </r>
    <r>
      <rPr>
        <sz val="10"/>
        <rFont val="宋体"/>
        <charset val="134"/>
      </rPr>
      <t>端口：一个</t>
    </r>
    <r>
      <rPr>
        <sz val="10"/>
        <rFont val="Calibri"/>
        <charset val="134"/>
      </rPr>
      <t xml:space="preserve">10/100/1000M </t>
    </r>
    <r>
      <rPr>
        <sz val="10"/>
        <rFont val="宋体"/>
        <charset val="134"/>
      </rPr>
      <t>电口</t>
    </r>
    <r>
      <rPr>
        <sz val="10"/>
        <rFont val="Calibri"/>
        <charset val="134"/>
      </rPr>
      <t xml:space="preserve">
</t>
    </r>
    <r>
      <rPr>
        <sz val="10"/>
        <rFont val="宋体"/>
        <charset val="134"/>
      </rPr>
      <t>电源：外置电源（</t>
    </r>
    <r>
      <rPr>
        <sz val="10"/>
        <rFont val="Calibri"/>
        <charset val="134"/>
      </rPr>
      <t>DC5V/1A/2A</t>
    </r>
    <r>
      <rPr>
        <sz val="10"/>
        <rFont val="宋体"/>
        <charset val="134"/>
      </rPr>
      <t>）或采用机架集中管理供电</t>
    </r>
  </si>
  <si>
    <t>6类非屏蔽数据跳线</t>
  </si>
  <si>
    <t>1)参照标准：YD/T 926.3、ISO/IEC 11801 E级、ANSI/TIA-568.2-D Cat6
2)插头工艺：插头保护装置全透明设计，与水晶头及线缆完美结合、高雅耐看；尾部高韧性长柄支撑、有效缓解跳线在使用过程中的悬挂疲劳，提高使用寿命；免高温注塑工艺，有效改善传输性能；原厂成型测试
3)导体：多股绞合铜软导体
4)线规：24AWG
5)线缆结构：中心十字骨架线对隔离技术、有效降低近端串音
6)水晶头：前端分线部分较短，减少线对绞距散开长度，确保同一线对两差分信号阻抗稳定、三叉水晶头簧片，降低与线材之间接触电阻；
7)支持带宽：250MHz
8)插头接插次数：≥1000次。
9)工作温度：-10°C ~ +60°C，</t>
  </si>
  <si>
    <t>专业移动硬盘</t>
  </si>
  <si>
    <t>4TB，外壳材质：金属；USB 3.0接口，2.5英寸</t>
  </si>
  <si>
    <t>操作台</t>
  </si>
  <si>
    <t xml:space="preserve">两联标准款操作台
SPCC级冷轧钢
操作台主体框架、立柱均采用SPCC级冷轧钢制作，耐压、强度大，抗冲击，不易变形
结构稳固，稳固承重，
尺寸≥900mm *1200mm *750mm *640mm </t>
  </si>
  <si>
    <t>保密柜</t>
  </si>
  <si>
    <t>配套保密柜
物理屏蔽信号处理
32+高底柜组合整柜:高≥1215*宽≥776*深≥350mm 可存放7寸手机抽屉:高≥30.5*宽≥120*深≥170mm</t>
  </si>
  <si>
    <t>辅材</t>
  </si>
  <si>
    <t>多媒体箱、网线、电源线、插排、水晶头、线槽、标签、弱电面板、六类模块等</t>
  </si>
  <si>
    <t>间</t>
  </si>
  <si>
    <t>3、考务广播独立系统后端（56间）</t>
  </si>
  <si>
    <t>控制主机</t>
  </si>
  <si>
    <t>1.采用工控机机箱设计，具有LED液晶显示屏，支持触摸控制屏；服务器运载Windows Server 2008 R2 Standard(x64),Windows Server 2012 R2 Standard(x64)及以上操作系统。
2.支持≥1路短路触发开机接口，用于实现定时驱动开机运行。
3.具有≥8×USB接口、≥6×串口接口、≥2×千兆网口。 
4.配置等同或优于四核/i5处理器。
5.设备支持≥1路VGA、≥1路HDMI输出接口。
6.支持操作系统配置通电自动开机、定时自动开机，定时自动关机功能。
7.内置抽拉键盘、内置触控鼠标面板+左右按键设计，支持通过USB接口外接鼠标键盘。
8.支持录音存储功能，可在后台自定义设置录音文件保存路径。</t>
  </si>
  <si>
    <t>数字化IP网络广播客户端管理软件</t>
  </si>
  <si>
    <t xml:space="preserve">1.软件是整个系统的运行核心，统一管理系统内所有音频终端，包括寻呼话筒、对讲终端、广播终端和消防接口设备，实时显示音频终端的IP地址、在线状态、任务状态、音量等运行状态。
2.支撑各音频终端的运行，负责音频流传输管理，响应各音频终端播放请求和音频全双工交换，支持B/S架构，通过网页登陆可进行终端管理、用户管理、节目播放管理、音频文件管理、录音存贮、内部通讯调度处理等功能。
3.管理节目库资源，为所有音频终端器提供定时播放和实时点播媒体服务，响应各终端的节目播放请求，为各音频工作站提供数据接口服务。
4.提供全双工语音数据交换，响应各对讲终端的呼叫和通话请求，支持一键呼叫、一键对讲、一键求助、一键报警等通话模式，支持自动接听、手动接听，支持自定义接听提示音。
5.支持多种呼叫策略，包括无响应转移、占线转移、关机转移，支持时间策略和转移策略自定义设置。支持设置对讲终端呼叫策略，可自定义通话时间0-180S或不受限，可选择是否自动接听，支持自定义选择来电铃声与等待铃声。
6.支持终端短路输入联动触发，可任意设置联动触发方案和触发终端数量，触发方案包括短路输出、音乐播放、巡更警报等。
7.编程定时任务，支持编程多套定时方案，支持选择任意终端和设置任意时间；支持定时任务执行测试、设置重复周期。支持定时任务多种音源选择（音乐播放、声卡采集、终端采集）。
8.支持多套定时打铃方案同时启用，每套定时打铃方案支持多套任务同时进行，支持一键启用/停用所有方案。
9.支持定时打铃功能，支持打铃方案克隆，任务执行与停止控制、定时任务禁用与启用功能。
10.支持定时巡更功能，支持自定义巡更任务的执行时间及重复周期，可自定义指示灯闪烁间隔时间0-30s。支持对≥8路功率分区终端进行功率控制分区设置，通过web页面后台或分控客户端均可设置分区。支持对终端设置时间显示配置，可设置1-6级别亮度值，可设置断网后不显示时间等模式。支持对终端设置不同的灯光模式，可分别自定义设置红灯亮、红灯灭、绿灯/蓝灯亮、绿灯/蓝灯灭时间0.1S-10S。
</t>
  </si>
  <si>
    <t>11.支持今日任务列表查看，管理今日执行的所有定时任务信息和执行状态。
12.日志记录系统运行状态，实时记录系统运行及终端工作状态，每次呼叫、通话和广播操作均有记录
13.支持配置终端冻结时间，在终端被冻结期间禁止终端执行任务。
14.支持广播、对讲、实时采集、终端监听进行录音；支持文本广播功能，可实现将文本转成语音，支持后台调整语速。
15.支持后台换肤功能，可根据喜好自由切换皮肤主题。
16.支持终端明细导出功能，支持通过表格方式导出当前系统终端的配置详情。支持批量修改定时任务的时间、执行终端。
17.出于信息安全考虑，要求投标的数字化IP网络广播客户端管理软件需通过信息系统安全等级（二级或以上）保护备案。</t>
  </si>
  <si>
    <t>寻呼话筒</t>
  </si>
  <si>
    <t>1.采用话筒桌面式设计，带有显示屏，带触摸控制功能；显示屏自带数字键、功能键，支持通过触摸呼叫广播，支持呼叫分区及多个分区，呼叫全区广播；可支持≥10个按键自定义一键呼叫广播功能。
2.内置≥1路网络硬件音频解码模块，具有≥1路RJ45网络接口，≥100Mbps传输速率。
3.支持监听任意终端功能，内置≥2W全频扬声器，实现双向通话和网络监听。
4.支持≥1路音频线路输入，支持采集播放功能；具有≥1路音频线路输出，可外接功率放大器。具有≥1路短路输出接口、≥1路短路输入接口。
5.支持直接操作呼叫或对讲任意终端，支持通过话筒广播呼叫功能，广播延时≤100毫秒。
6.支持多种呼叫策略，包括无响应转移、占线转移、关机转移；自动接听、手动接听，支持自定义接听提示音，支持转移时间、无人接听时间、呼叫等待时间自定义。
7.具有≥1个3.5耳机接口、≥1路3.5话筒输入接口。</t>
  </si>
  <si>
    <t>IP网络音箱</t>
  </si>
  <si>
    <t>1.内置≥1路网络硬件音频解码模块,具有≥1路RJ45网络接口，≥100Mbps传输速率。
2.支持≥1路音频线路输入接口，具有独立的音量调节功能。
3.设备集成有数字功放，功率≥2×20W（MAX），≥一路接主音箱，≥一路外接到副音箱。
4.内置≥2级优先级功能设计：(1)AUX与网路背景音乐信号同级，混音输出。(2)网络报警信号优先AUX与网络背景音乐信号。
5.支持IPv6、IPv4网络协议</t>
  </si>
  <si>
    <t>IP音频采集器</t>
  </si>
  <si>
    <t>1.采集设备支持将模拟音频采集编码成数字音频，具有≥1路RJ45网络接口，支持定时采播任务、临时采播任务功能。
2.具有≥2组RCA音频输入接口，支持音量调节功能。
3.采播任务支持≥3种采集音质可选，支持普通、中级、高级音质选择模式。
4.支持声压触发采集外部音源，智能识别音频,自动建立采集任务,可自定义执行区域,可自定义延时关闭时间。</t>
  </si>
  <si>
    <t>前置放大器</t>
  </si>
  <si>
    <t>1具有≥5路话筒（MIC）输入，≥3路标准信号线路（AUX）输入，≥2路紧急线路（EMC）输入；
2.MIC 5具有最高优先、强行切入优先功能；MIC 5和EMC最高优先权限功能可通过拔动开关交替选择；
3.紧急输入线路具有二级优先，强行切入优先功能；
4.MIC1.2.3.4.5 和≥2路紧急输入（EMC）通道均附设有线路辅助输入接口功能；
5.具有默音深度调节旋钮和EMC输入增益调节旋钮。</t>
  </si>
  <si>
    <t>话筒</t>
  </si>
  <si>
    <t>1.换能方式：驻极体
2.钟声提示：带钟声提示功能
3.线材配备：10米（卡农母头转6.35音频线）
4.咪杆长度 ：390mm
5.具备有灯环提示功能</t>
  </si>
  <si>
    <t>专业数字播放器</t>
  </si>
  <si>
    <t>1.LCD屏显示，轻触式按键操作，采用数码机芯。
2.支持光盘：CD-ROM/数据光盘、CD-DA/音乐光盘、DVD-ROM/数据型光盘、DVD+R9(DL)刻录光盘。
3.支持音频格式包括MP3、WMA、WAV、FLAC、AAC、M4A、APE等类型。内置红外接收功能，配合专用遥控器实现无线遥控功能;可读单分区U盘，支持FAT32、NTFS、exFAT格式。可读单分区SD卡，支持FAT32、exFAT格式。
4.≥2组线路输出接口（≥一组主输出，≥一组延时输出），适用外接音频信号放大设备；≥1路3.5耳机输出接口，能实时听取输出音频，可通过面板调节音量。
5.内置音频延时输出功能，调节范围等同或优于1ms~100000ms。</t>
  </si>
  <si>
    <t>调谐器</t>
  </si>
  <si>
    <r>
      <rPr>
        <sz val="10"/>
        <rFont val="宋体"/>
        <charset val="134"/>
      </rPr>
      <t>1.调频、调幅（AM/FM）立体声二波段接收可选，电台频率记忆存储≥99个；
2.电台频率自动搜索存储功能，且有断电记忆功能；
3.采用石英锁相环路频率合成器式调谐回路技术；
4.≥两组接收天线输入：AM接收天线输入；FM接收天线75</t>
    </r>
    <r>
      <rPr>
        <sz val="10"/>
        <rFont val="Calibri"/>
        <charset val="134"/>
      </rPr>
      <t>Ω</t>
    </r>
    <r>
      <rPr>
        <sz val="10"/>
        <rFont val="宋体"/>
        <charset val="134"/>
      </rPr>
      <t>输入；
5.≥1路音频信号左右声道（L /R）输出；
6.可通过面板按键或红外遥控器控制操作。</t>
    </r>
  </si>
  <si>
    <t>电源管理器</t>
  </si>
  <si>
    <t>1.机柜式设计，黑色氧化铝拉丝面板；
2.支持≥16路电源输出，具有≥14个AC220V(10A)，≥2个AC220V(16A)接口， 电源插口总容量达≥6KVA；
3.设有船型开关，可手动控制≥16个电源上断电；也可与定时器、智能控制器相连接，实现自动控制；支持配置CH1和CH2通道为受控或不受控状态。
4.有≥1路24V消防信号输入接口；≥1路消防短路报警触发信号输出。</t>
  </si>
  <si>
    <t>采集器</t>
  </si>
  <si>
    <t>1.机柜式设计，拉丝铝合金面板。
2.设备采用嵌入式计算机技术和DSP音频处理技术设计。
3.支持≥16路消防短路信号输入接口
4.面板支持一键取消任务。
5.支持后台设置报警策略，可为每路短路信号输入端口配置报警策略，关联联动的终端及播放曲目等功能。
6.标配网络接口，全速率连接可达≥100M。
7.短路接口：标准压线接线端子。</t>
  </si>
  <si>
    <t>1.内置≥1路网络硬件音频解码模块,具有≥1路RJ45网络接口，≥100Mbps传输速率。
2.支持≥1路音频线路输入接口，具有独立的音量调节功能。
3.设备集成有数字功放，功率≥2×20W（MAX），≥一路接主音箱，≥一路外4.设备内置有主备切换检测模块，在断网或断电的故障情况下，实现自动切换到≥100V定压备份通道，主备切换过程无卡顿、不掉字；在通网或通电情况下，恢复主通道。</t>
  </si>
  <si>
    <t>1.具有≥8个主程序，≥1个特殊备用程序，一键调用当天与明天程序运行。并可预设晴天雨天运行模式；
2.可对内置MP3音源进行编程定时播放，采用SD卡存储MP3音乐，设有快捷键，一键调用MP3曲目；
3.主机自带≥5进≥10出功率分区，实现编程自动或手动分区广播，打开分区通道；
4.设网络总线，可控制≥16台分区器，最大可达≥160个广播分区，实现编程自动或手动分区广播；
5.24小时精确到秒全天候按星期制运行程序，定时播放可达≥99曲；
6.内置输出音源监听功能，并可调监听音量；
7.设有≥4路可编程定时控制电源及≥2路辅助电源插座；
8.消防信号触发，主机所接电源自动上电，全部分区自动打开，报警复位，转入正常广播；
9.支持RS-232电脑接口，所有功能由电脑直接控制；
10.远程遥控功能，通过电脑对遥控按键进行功能配置，可将遥控器任意键配置成电源管理、MP3 播放及分区控制；</t>
  </si>
  <si>
    <t>主备切换器</t>
  </si>
  <si>
    <t>1.同时支持≥8路非平衡音频输入输出，≥8路功率信号输入输出。
2.实时功放状态检测，并且以不同的LED颜色指示。
3.主备功放切换时间≤0.2S，音源无间断切换。
4.功放通道切换能力支持≥100V,≥20A。
5.≥8个主功放通道可设置启用或关闭检测功能，通道设置立即生效，不必重启设备。</t>
  </si>
  <si>
    <t>纯后级功放</t>
  </si>
  <si>
    <r>
      <rPr>
        <sz val="10"/>
        <rFont val="宋体"/>
        <charset val="134"/>
      </rPr>
      <t>1.采用D类数字功放技术，功率放大电路设计
2.额定输出功率：≥1500W
3.具有管道式散热结构，内置自动温度控制风扇冷却系统。
4.具有≥1通道LINE不平衡TRS/XLR高品质多功能输入接口，≥1通道LINE平衡XLR级联输出。
5.内置PFC电路和软开关电源技术，开关机自动软启动控制。
6.功放电路，零交越失真。
7.内置智能削顶失真和过流压限系统，能保护扬声器单元。
8.具有过温、过压、欠压、过流、短路多重智能检测保护系统。
9.具有2种定阻和定压输出模式:4-16</t>
    </r>
    <r>
      <rPr>
        <sz val="10"/>
        <rFont val="Calibri"/>
        <charset val="134"/>
      </rPr>
      <t>Ω</t>
    </r>
    <r>
      <rPr>
        <sz val="10"/>
        <rFont val="宋体"/>
        <charset val="134"/>
      </rPr>
      <t>/100V可选择。</t>
    </r>
  </si>
  <si>
    <t>4、考务定压广播独立系统</t>
  </si>
  <si>
    <t>1.调频、调幅（AM/FM）立体声二波段接收可选，电台频率记忆存储≥99个；
2.电台频率自动搜索存储功能，且有断电记忆功能；
3.采用石英锁相环路频率合成器式调谐回路技术；
4.≥两组接收天线输入：AM接收天线输入；FM接收天线75Ω输入；
5.≥1路音频信号左右声道（L /R）输出；
6.可通过面板按键或红外遥控器控制操作。</t>
  </si>
  <si>
    <t>信号发生器</t>
  </si>
  <si>
    <t>1.机柜式设计
2.≥2种警报音源可选：报警短路触发自动播放内置警笛或是固话录音；
3.≥2种紧急警报模式可选：报警短路触发取消马上停止报警声；报警短路触发取消后报警声循环播放（需手动按下STOP键取消报警）；
4.支持≥3种报警音频存储方式：≥1路话筒录音输入线路；≥1路录音线路输入线路；另外还内置警笛音频；
5.录、放音IC可存储长达等同或优于2～3分钟的录音（可反复擦写循环≥100000次）。</t>
  </si>
  <si>
    <r>
      <rPr>
        <sz val="10"/>
        <rFont val="宋体"/>
        <charset val="134"/>
      </rPr>
      <t>1.采用D类数字功放技术，功率放大电路设计
2.额定输出功率：≥1000W
3.具有管道式散热结构，内置自动温度控制风扇冷却系统。
4.具有≥1通道LINE不平衡TRS/XLR高品质多功能输入接口，≥1通道LINE平衡XLR级联输出。
5.内置PFC电路和软开关电源技术，开关机自动软启动控制。
6.功放电路，零交越失真。
7.内置智能削顶失真和过流压限系统，能保护扬声器单元。
8.具有过温、过压、欠压、过流、短路多重智能检测保护系统。
9.具有2种定阻和定压输出模式:4-16</t>
    </r>
    <r>
      <rPr>
        <sz val="10"/>
        <rFont val="Calibri"/>
        <charset val="134"/>
      </rPr>
      <t>Ω</t>
    </r>
    <r>
      <rPr>
        <sz val="10"/>
        <rFont val="宋体"/>
        <charset val="134"/>
      </rPr>
      <t>/100V可选择。</t>
    </r>
  </si>
  <si>
    <t>壁挂音箱</t>
  </si>
  <si>
    <t>1．额定功率（100V）：3W,6W,10W
2．额定功率（70V）：1.5W,3W,5W
3．灵敏度：91dB±3dB
4．频率响应：130Hz-18KHz
5．喇叭单元：6.5"×1
6．防护等级：IP5X</t>
  </si>
  <si>
    <t>便携式CD机</t>
  </si>
  <si>
    <t>干式电池供电便携式CD机</t>
  </si>
  <si>
    <t>户外移动电源</t>
  </si>
  <si>
    <t>700W</t>
  </si>
  <si>
    <t>服务器机柜</t>
  </si>
  <si>
    <t>服务器专用机柜，规格：600*1000*2000mm</t>
  </si>
  <si>
    <t>5、线材</t>
  </si>
  <si>
    <t>音频连接线</t>
  </si>
  <si>
    <t>1.2米音频连接线：莲花（RCA）-莲花（RCA）</t>
  </si>
  <si>
    <t>1.2米音频连接线：莲花（RCA）-6.35话筒插头</t>
  </si>
  <si>
    <t>1.2米音频连接线：3.5（耳机插头）-双莲花（RCA）</t>
  </si>
  <si>
    <t>6类非屏蔽网线</t>
  </si>
  <si>
    <r>
      <rPr>
        <sz val="10"/>
        <rFont val="宋体"/>
        <charset val="134"/>
      </rPr>
      <t>1)产品参照YD/T1019 、GB/T 50312、ISO/IEC11801 Class E级和ANSI/TIA-568.2-D Cat6标准，通过布线标准4连接点测试，并具有充裕的NEXT余量
2)提供至少不低于250MHz带宽，满足1GBase-T千兆以太网应用，最高支持5GBase-T
3)支持POE系统、单根导体最大载流量500mA、最大电压60V（DC）
4)符合CE和ROHS标准要求
5)颜色：绝缘材质HDPE
6)线对十字骨架隔离工艺，内置撕裂线
7)导体：23AWG，99.99%无氧铜，表面光滑圆整、无氧化和机械损伤
8)导体直径：0.57±0.02mm
9)导体断裂伸长率：≥12%
10)绝缘断裂伸长率：≥300%
11)护套：PVC
12)单根直流电阻（最大）：≤9.0</t>
    </r>
    <r>
      <rPr>
        <sz val="10"/>
        <rFont val="Calibri"/>
        <charset val="161"/>
      </rPr>
      <t>Ω</t>
    </r>
    <r>
      <rPr>
        <sz val="10"/>
        <rFont val="宋体"/>
        <charset val="134"/>
      </rPr>
      <t>/100m
13)直流电阻不平衡（线对导体间）：≤2%
14)直流电阻不平衡（线对间）：≤4%
15)时延差（100M）：≤45ns
16)特性阻抗（100MHz）：100±5</t>
    </r>
    <r>
      <rPr>
        <sz val="10"/>
        <rFont val="Calibri"/>
        <charset val="161"/>
      </rPr>
      <t>Ω</t>
    </r>
    <r>
      <rPr>
        <sz val="10"/>
        <rFont val="宋体"/>
        <charset val="134"/>
      </rPr>
      <t xml:space="preserve">
17)工作温度：-20～+60℃</t>
    </r>
  </si>
  <si>
    <t>广播专用音箱线</t>
  </si>
  <si>
    <t>RVS2*1.5mm²</t>
  </si>
  <si>
    <t>电源线</t>
  </si>
  <si>
    <t>RVV2*4mm²</t>
  </si>
  <si>
    <t>6、机房工程</t>
  </si>
  <si>
    <t>液晶拼接屏</t>
  </si>
  <si>
    <t>1、屏幕尺寸46寸，LED光源；
2、分辨率：1920*1080，双边拼缝≦3.5mm，水平可视角度≧178°，垂直可视角度≧178°，响应时间≦8ms；
3、亮度不低于700cd/m2，对比度不低于3500:1，图像显示清晰度≥900TVL，亮度等级≥11级；
4、LCD显示单元具备阔屏技术，在图像亮度调节过程中，通过Gamma变化不丢失灰阶保证图像细节；
5、液晶显示单元拼接安装后，拼接精度≤0.2mm；
6、液晶拼接单元表面抗推力设计，对表面平均9点分别施加10N的力液晶屏正常使用无异常；
7、具备中国节能产品认证证书（能效等级:1级）；
8、LCD显示单元可见光透射比≥89.89%，因磨耗引起的雾度≤1.3%，抗磨性能符合JC/T2130-2012标准中的技术要求；
9、拼接单元具有便捷的拼接及调整装置，利于装拆和售后维护；
10、液晶拼接必须采用分体式结构设计，支持屏体与驱动单元分开安装及拆卸。</t>
  </si>
  <si>
    <t>大屏底座支架</t>
  </si>
  <si>
    <t>46寸LCD底座S3.5</t>
  </si>
  <si>
    <t>大屏线缆</t>
  </si>
  <si>
    <t>HDMI 10米 成品线缆</t>
  </si>
  <si>
    <t>UPS主机</t>
  </si>
  <si>
    <t>1、20KVA在线式UPS、三进单出、
2、宽输入电压范围:380V±25％；频率范围50/60Hz±5％；
3、输入功率因素＞0.92；
4、输出功率因素：0.8；
5、整机效率：＞85％；
6、在线式UPS，
7、LCD中英文显示屏；</t>
  </si>
  <si>
    <t>1、10KVA在线式UPS、三进单出、
2、宽输入电压范围:380V±25％；频率范围50/60Hz±5％；
3、输入功率因素＞0.92；
4、输出功率因素：0.8；
5、整机效率：＞85％；
6、在线式UPS，
7、LCD中英文显示屏；</t>
  </si>
  <si>
    <t>ATS切换器</t>
  </si>
  <si>
    <t>ATS切换器，双电源切换开关 额定电压:220V(2P)380V(3P4P)
额定电流:63A-3200A
机械寿命不少于10000次</t>
  </si>
  <si>
    <t>蓄电池</t>
  </si>
  <si>
    <t>规格容量12V-100AH、后备时间≥2H、需要和UPS主机同一品牌</t>
  </si>
  <si>
    <t>节</t>
  </si>
  <si>
    <t>电池柜</t>
  </si>
  <si>
    <t>16号柜，拼装结构</t>
  </si>
  <si>
    <t>电池连接线缆</t>
  </si>
  <si>
    <t>BVR10mm²电池连接线、UPS接入线缆，空开等</t>
  </si>
  <si>
    <t>项</t>
  </si>
  <si>
    <t>电缆线</t>
  </si>
  <si>
    <t>3*6RVV电缆线</t>
  </si>
  <si>
    <t>二、新建教学楼</t>
  </si>
  <si>
    <t>1、综合布线</t>
  </si>
  <si>
    <t>双口网络面板</t>
  </si>
  <si>
    <t>1)执行标准：ISO/IEC11801-1、JB/T 8593、GB/T1245-1987
2)面板提供透明塑料标签条，带有语音数据区分标识块
4)安装端口数：1P，2P，4P规格可选
5)外观美观
6)自带弹性防尘盖，有效防止灰尘和其他污染物进入
7)面板材质：ABS工程塑料，结实耐用
8)外形尺寸：86 X 86 mm
9)可安装三类、超五类、六类、超六类信息模块
10)使用温度：-10°C～60°C</t>
  </si>
  <si>
    <t>单口网络面板</t>
  </si>
  <si>
    <r>
      <rPr>
        <sz val="10"/>
        <rFont val="宋体"/>
        <charset val="134"/>
      </rPr>
      <t>1)执行标准：ISO/IEC11801-1、JB/T 8593、GB/T1245-1987
2)面板提供透明塑料标签条，带有语音数据区分标识块</t>
    </r>
    <r>
      <rPr>
        <sz val="10"/>
        <color indexed="10"/>
        <rFont val="宋体"/>
        <charset val="134"/>
      </rPr>
      <t xml:space="preserve">
</t>
    </r>
    <r>
      <rPr>
        <sz val="10"/>
        <rFont val="宋体"/>
        <charset val="134"/>
      </rPr>
      <t>4)安装端口数：1P，2P，4P规格可选
5)外观美观
6)自带弹性防尘盖，有效防止灰尘和其他污染物进入
7)面板材质：ABS工程塑料，结实耐用
8)外形尺寸：86 X 86 mm
9)可安装三类、超五类、六类、超六类
10)使用温度：-10°C～60°C</t>
    </r>
  </si>
  <si>
    <t>6类非屏蔽模块</t>
  </si>
  <si>
    <r>
      <rPr>
        <sz val="10"/>
        <rFont val="宋体"/>
        <charset val="134"/>
      </rPr>
      <t>1)采用耐冲击塑料，符合UL 9V4-0，180°打线方式，分体式防尘盖二件式设计，PCB板优化补偿设计方案，余量性能指标更高，符合ISO/IEC 11801、ANSI/TIA-568.2-D、IEC 60603-7-4标准
2)带宽及应用：支持250MHZ，满足IEEE 802.3 1000BASE-T应用
3)IDC端子：镀镍100</t>
    </r>
    <r>
      <rPr>
        <sz val="10"/>
        <rFont val="Calibri"/>
        <charset val="134"/>
      </rPr>
      <t>μ</t>
    </r>
    <r>
      <rPr>
        <sz val="10"/>
        <rFont val="宋体"/>
        <charset val="134"/>
      </rPr>
      <t>，卡线口45°设计、端接更牢固
4)IDC卡线线规：22-26AWG
5)模块颜色：黑色
6)PIN针：表面镀金50</t>
    </r>
    <r>
      <rPr>
        <sz val="10"/>
        <rFont val="Calibri"/>
        <charset val="134"/>
      </rPr>
      <t>μ</t>
    </r>
    <r>
      <rPr>
        <sz val="10"/>
        <rFont val="宋体"/>
        <charset val="134"/>
      </rPr>
      <t>，确保触点电气性能稳定
7)插拔次数：≥1000次
8)导线端接次数：≥250次
9)绝缘电阻：500M</t>
    </r>
    <r>
      <rPr>
        <sz val="10"/>
        <rFont val="Calibri"/>
        <charset val="134"/>
      </rPr>
      <t>Ω</t>
    </r>
    <r>
      <rPr>
        <sz val="10"/>
        <rFont val="宋体"/>
        <charset val="134"/>
      </rPr>
      <t xml:space="preserve">
10)高压测试：1000V
11)额定电流：1.5A
12)接触电阻：20m</t>
    </r>
    <r>
      <rPr>
        <sz val="10"/>
        <rFont val="Calibri"/>
        <charset val="134"/>
      </rPr>
      <t>Ω</t>
    </r>
    <r>
      <rPr>
        <sz val="10"/>
        <rFont val="宋体"/>
        <charset val="134"/>
      </rPr>
      <t xml:space="preserve">
13)工作温度：-40°C～60°C</t>
    </r>
  </si>
  <si>
    <r>
      <rPr>
        <sz val="10"/>
        <rFont val="宋体"/>
        <charset val="134"/>
      </rPr>
      <t>1)产品参照YD/T1019 、GB/T 50312、ISO/IEC11801 Class E级和ANSI/TIA-568.2-D Cat6标准，通过布线标准4连接点测试，并具有充裕的NEXT余量
2)提供至少不低于250MHz带宽，满足1GBase-T千兆以太网应用，最高支持5GBase-T
3)支持POE系统、单根导体最大载流量500mA、最大电压60V（DC）
4)符合CE和ROHS标准要求
5)绝缘材质HDPE
6)线对十字骨架隔离工艺，内置撕裂线
7)导体：23AWG，99.99%无氧铜，表面光滑圆整、无氧化和机械损伤
8)导体直径：0.57±0.02mm
9)导体断裂伸长率：≥12%
10)绝缘断裂伸长率：≥300%
11)护套：PVC
12)单根直流电阻（最大）：≤9.0</t>
    </r>
    <r>
      <rPr>
        <sz val="10"/>
        <rFont val="Calibri"/>
        <charset val="161"/>
      </rPr>
      <t>Ω</t>
    </r>
    <r>
      <rPr>
        <sz val="10"/>
        <rFont val="宋体"/>
        <charset val="134"/>
      </rPr>
      <t>/100m
13)直流电阻不平衡（线对导体间）：≤2%
14)直流电阻不平衡（线对间）：≤4%
15)时延差（100M）：≤45ns
16)特性阻抗（100MHz）：100±5</t>
    </r>
    <r>
      <rPr>
        <sz val="10"/>
        <rFont val="Calibri"/>
        <charset val="161"/>
      </rPr>
      <t>Ω</t>
    </r>
    <r>
      <rPr>
        <sz val="10"/>
        <rFont val="宋体"/>
        <charset val="134"/>
      </rPr>
      <t xml:space="preserve">
17)工作温度：-20～+60℃</t>
    </r>
  </si>
  <si>
    <t>6类24口非屏蔽配线架</t>
  </si>
  <si>
    <r>
      <rPr>
        <sz val="10"/>
        <rFont val="宋体"/>
        <charset val="134"/>
      </rPr>
      <t>1)19英寸1U标准高度安装，模块化设计，正面带有透明标签盖和标识纸，背面有理线支架固定线缆，防止因外力而使端接脱落；产品符合YD/T 926.3、ISO/IEC 11801 E级、ANSI/TIA-568.2-D cat6标准
2)安装要求：可拆卸式模块化配线架
3)端口数：24口满配
4)打线方式：180度
5)IDC卡线线规：支持卡接22-26AWG实心或多股双绞线
6)金针：镀金50</t>
    </r>
    <r>
      <rPr>
        <sz val="10"/>
        <rFont val="Calibri"/>
        <charset val="134"/>
      </rPr>
      <t>μ</t>
    </r>
    <r>
      <rPr>
        <sz val="10"/>
        <rFont val="宋体"/>
        <charset val="134"/>
      </rPr>
      <t xml:space="preserve">
7)带宽及应用：支持250MHZ，满足IEEE 802.3 1000BASE-T应用
8)插拔次数：≥1000次
9)导线端接次数：≥250次
10)工作温度：-40°C～70°C</t>
    </r>
  </si>
  <si>
    <t>封闭式理线架</t>
  </si>
  <si>
    <t>1)用于机柜设备内缆线和跳线的梳理，使布线系统整洁美观，简洁
2)执行标准：YD/T926.3、ISO/IEC 11801
3)安装方式：1U机架式安装
4)结构：上下各12槽位（24口）、上下各24槽位（48口）供选择
5)板厚1.2mm，机械性能强
6)卡接式盖板（扣板），方便布线时拆装
7)整体黑色烤漆，SECC冷轧钢/黑色，外观美观</t>
  </si>
  <si>
    <t>光纤配线架</t>
  </si>
  <si>
    <t>1)参照标准：YD/T 926.3、YD/T 778、ANSI/TIA-568.3-D、ISO/IEC 11801
2)安装方式：标准19英寸机柜安装
3)可选配前置式光纤理线架、不暂用机架空间
4)板材材质：1.2mm优质冷扎钢板
5)安装高度及端口数：1U，24口
6)可容纳最多光纤芯数：48芯（LC双工）、24芯（ST、SC、FC）
7)壳体采用静电喷塑，隐藏式机柜螺丝安装、外形美观大方
8)内配光缆固定装置，熔接盘采用叠加式结构
9)光缆光纤存储半径大于45mm
10)可拆卸透明塑料标签条、设置与更换端口标签简单快捷
11)独特的模块化端口设计、空余端口卡扣式盲板填充，避免灰尘及杂物进入
12)采用FX型光纤适配器模组，配置灵活、可同时安装LC/SC/ST/FC
13)兼容超五类、六类、超六类屏蔽与非屏蔽信息模块和其它多媒体模块安装</t>
  </si>
  <si>
    <t>LC单模光纤尾纤</t>
  </si>
  <si>
    <t>1)参照标准：YD/T 926.3、ISO/IEC 11801 E级、ANSI/TIA-568.2-D Cat6
2)插头工艺：插头保护装置全透明设计，与水晶头及线缆完美结合、高雅耐看；尾部高韧性长柄支撑、有效缓解跳线在使用过程中的悬挂疲劳，提高使用寿命；免高温注塑工艺，有效改善传输性能；原厂成型测试
3)导体：多股绞合铜软导体
4)线规：24AWG
5)线缆结构：中心十字骨架线对隔离技术、有效降低近端串音
6)水晶头：前端分线部分较短，减少线对绞距散开长度，确保同一线对两差分信号阻抗稳定、三叉水晶头簧片，降低与线材之间接触电阻；
7)支持带宽：250MHz
8)插头接插次数：≥1000次。
9)工作温度：-10°C ~ +60°C.
10)长度可根据客户需求定制</t>
  </si>
  <si>
    <t>熔接费</t>
  </si>
  <si>
    <t>光纤熔接，包含所有熔接所需附件、辅材等所有费用</t>
  </si>
  <si>
    <t>芯</t>
  </si>
  <si>
    <t>水晶头</t>
  </si>
  <si>
    <t>1)产品符合：YD/T 926.3、IEC60603、ANSI/TIA-568.2-D、ISO/IEC 11801
2)采用高密度聚乙烯，金针采用三叉簧片设计，传输性能更好，更稳定
3)六类采用两件套设计，测试性能更高，制作压接跳线更简单方便
4)符合T568A和T568B线序
5)结构：两件式设计，8P8C
6)金片：三叉铜合金
7)塑胶壳材料：聚碳酸脂，符合UL-94V-2
8)适用芯线直径：0.98mm~1.05mm
9)插拔次数：≥1000次
10)拉力测试：≥20N
11)介质耐电压：1000VAC/60S
12)工作环境温度：-10℃～+60℃</t>
  </si>
  <si>
    <t>盒</t>
  </si>
  <si>
    <t>多媒体箱</t>
  </si>
  <si>
    <t>专用多媒体箱规格：500*400*100mm</t>
  </si>
  <si>
    <t>PDU</t>
  </si>
  <si>
    <t>1)符合YD/T2063、GB2099.3、GB1002标准要求
2)插口数：8位三插国标接口
3)安装要求：标准19英寸安装
4)材质：铝合金材质，聚碳（阻烯VO级）
5)保护功能：防雷防浪涌、电源指示灯功能
6)进线规格：3x1.0平方
7)进线长度：2米
8)输入输出电流：10A
9)适用电压：220V~250V</t>
  </si>
  <si>
    <t>各类配套辅材：扎带，绝缘胶布，钢钉，管卡等</t>
  </si>
  <si>
    <t>2、网络设备</t>
  </si>
  <si>
    <t>AP</t>
  </si>
  <si>
    <t>1、同时支持802.11a/n/ac和802.11b/g/n工作，802.11ac ware2 ,所有射频均支持802.11ax标准；
2、支持MU-MIMO，整机4条空间流，整机速率≥2.9Gbps；
3、支持≥1个10/100/1000Mbps自适应以太口；
4、内置智能天线；
5、POE+供电，满足802.3at以太网供电标准；</t>
  </si>
  <si>
    <t>8口POE交换机</t>
  </si>
  <si>
    <t>24口接入交换机</t>
  </si>
  <si>
    <t>1、交换容量≥330Gbps, 包转发率≥120Mpps；
2、千兆电口≥24，千兆光口≥4；
3、支持静态路由、RIP、RIPng、OSPF、OSPFv3路由协议 ；</t>
  </si>
  <si>
    <t>24口POE交换机</t>
  </si>
  <si>
    <t>1、交换容量≥330Gbps, 包转发率≥120Mpps；
2、千兆电口≥24，千兆光口≥4；
3、支持802.3at POE+功能，POE供电功率≥380W,同时支持快速POE功能，当交换机电源上电时，支持秒级实现对PD设备的供电；
4、支持静态路由、RIP、RIPng、OSPF、OSPFv3路由协议 ；</t>
  </si>
  <si>
    <t>3、监控设备</t>
  </si>
  <si>
    <t>半球摄像机</t>
  </si>
  <si>
    <t>在2560x1440下分辨力可达到1400TVL
信噪比不小于55dB。
支持红外补光，有效补光距离达到30m
需支持IP66防尘防水。
支持DC12V或poe供电
内置1个麦克风，1个RJ45网络接口
靶面尺寸为1/2.7英寸</t>
  </si>
  <si>
    <t>枪式摄像机</t>
  </si>
  <si>
    <t>在2560x1440下分辨力可达到1400TVL
信噪比不小于55dB。
支持红外补光，有效补光距离达到50m
需支持IP66防尘防水。
支持DC12V或poe供电
内置1个麦克风，1个RJ45网络接口
靶面尺寸为1/2.7英寸</t>
  </si>
  <si>
    <t>4、广播设备</t>
  </si>
  <si>
    <t>IP有源音箱扩声软件</t>
  </si>
  <si>
    <t>1.软件内嵌于IP有源音箱扩声终端设备，支撑设备各项基本功能的运行。
2.嵌入DSP音频处理技术，高保真解码音频文件；支持远程点播功能，支持节目播放。
3.支持新配置注册智能语音提示功能。
4.支持播放背景音乐功能，支持单独调节音量。
5.支持播放本地服务器的MP3文件；支持单独播放或分区/全区播放。</t>
  </si>
  <si>
    <t>5、教室智能化设备</t>
  </si>
  <si>
    <t>学生课桌椅</t>
  </si>
  <si>
    <t>1、规格：桌子参考尺寸600*400*680/750H（mm）、椅子参考尺寸370*420*380/440H*750/810H(mm)
2、钢件（钢件厚度、直径等尺寸均特指喷漆前的厚度）材质要求：
①桌椅脚下段用采用60*30椭圆钢管，钢管喷漆前的厚度不低于1.2mm；桌脚上段用50*25椭圆管，钢管喷漆前的厚度不低于1.2mm，桌椅脚座采用60*30椭圆钢管，钢管喷漆前的厚度不低于1.2mm；②椅座背支撑架采用25*25方管钢管管喷漆前的厚度不低于1.2mm；
3、桌面板：①采用中仟板贴防火板无接缝防水注塑包边，四周及底部完全无毛边，光滑安全，②面板最前端有一横向笔槽， ③桌板下有加强拖壁，④面板规格600*400mm;
4、书斗：①采用0.8mm厚冷轧钢板拉伸成型，，②书兜规格为450*300*150mm；
5、椅座背：①，采用中仟板贴防火板无接缝防水注塑包边，造型符合人体工程学，坐靠舒适；不得出现使用螺栓定位。⑤桌椅配件使用增强塑料，耐寒耐磨，⑥座板尺寸：400*360mm厚度18mm ，背板规格：400*170mm，厚度18mm;
6、塑胶垫：采用ABS丙烯晴合成塑料作为制作各种套脚的原材料，表面光洁，无棱角，脚套底厚≥5mm，且带自锁不易脱落和防滑功能，耐寒耐磨；
7、桌书网采用直径14mm厚度1.2mm圆钢管液压经弯管机拉弯成型，竖网架采用直径6mm圆钢筋，横网架采用5mm圆钢筋焊接成型。椅书网外围直径14mm厚度1.2mm厚度1.2mm圆钢管液压经弯管机拉弯成型横网架采用5mm圆钢筋焊接成型                                                                 8、工艺要求：①全部钢管都用液压一次抽芯成型，富有流线感；②钢管焊接处采用二氧化碳保护焊接工艺，焊接表面波纹均匀，焊接处无夹渣、气孔、焊瘤，焊丝咬边和飞溅，无脱焊、虚焊和焊空的现象；③各钢件经除锈、酸洗、磷化等工序，经防锈处理，外层采用聚酯环氧粉末采用静电喷塑，颜色与桌面色板色彩搭配协调美观；④表面光亮平整、无颗粒渣点、颜色均匀。⑤在调节升降的管内外都有导向的加强朔料件，起稳固和防脱作用</t>
  </si>
  <si>
    <t>位</t>
  </si>
  <si>
    <t>储物柜</t>
  </si>
  <si>
    <t>5600*400*1600，柜子56个门 分成高度四排， 一排14个，E1级实木颗粒板</t>
  </si>
  <si>
    <t>组</t>
  </si>
  <si>
    <t>图书角书架</t>
  </si>
  <si>
    <t>80CM×40CM×200CM采用E1级实木颗粒板，优质绿色环保产品,甲醛释放量≤1.5mg/L</t>
  </si>
  <si>
    <t>讲台</t>
  </si>
  <si>
    <t>1.讲台尺寸：长1200 mm ×宽700 mm ×高1000 mm。
2.讲台采用上下分体式结构设计，上体为钢木结构组合。二侧扶手采用木制扶手，桌面采用耐刮木面板设计，可以很好的防止静电、漏电，冬季老师手扶上去不冷，使用起来更人性化。桌面左、前、右三边缘凸起，防止教具滚落。采用脱脂、除酸、磷化、静电喷塑等工艺，防腐耐候性强，美观耐用。边缘及拐角采用圆弧设计，避免尖角，确保师生安全，材质采用料测1.0－1.5优质冷轧钢板。
3.讲台带防盗、防水、防火、防尘、散热等功能设计。
4.前门采用左右开门式设计，方便设备的操作及维护。
5.一把钥匙开启讲台所有锁，方便设备操和和维护。
6.讲台桌面下柜内配有搁板，搁板层高可调节。
7.桌面边、角采用平滑圆弧过渡、尖角处为圆球角，确保学生安全；表面采用整体酸洗磷化及静电喷塑处理，塑粉吸附力强，表面光洁。
8.下柜体周围设有电源线、信号线等进出口位置，方便各线缆的进出，内部设有理线架，使线缆布置井然不紊；并配有防静电接地柱，有效防止静电。
底部配置万向轮，方便移动。
椅子规格：后高80cm，前高60cm，坐高40cm，座宽40cm，脚宽50cm，靠背采用优选透气网布，舒适承托扶手，饱满填充坐垫，牢固钢管，贴心脚垫，外观呈现出明显的颗粒条纹，材质上不仅环保而且易打理。</t>
  </si>
  <si>
    <t>智慧黑板</t>
  </si>
  <si>
    <t xml:space="preserve">一、整机设计：
1、整机采用全金属外壳，三拼接平面一体化设计，外观尺寸：宽≥4200mm，高≥1200mm，厚≤110mm；屏幕边缘采用金属圆角包边防护，整机背板采用金属材质，有效屏蔽内部电路器件辐射；防潮耐盐雾蚀锈，适应多种教学环境。
2、整机屏幕尺寸不低于86英寸，屏幕采用超高清LED液晶显示屏，显示比例16:9，分辨率3840×2160；屏幕表面采用全物理钢化玻璃，支持防眩光功能，玻璃表面硬度≥9H。
3、嵌入式系统版本不低于Android 13，内存≥2GB，存储空间≥8GB。
4、屏幕采用全贴合技术，电容触控方式，支持Windows系统中进行40点或以上触控，支持Android系统中进行40点或以上触控。
5、整机内置2.2声道扬声器，位于设备上边框，顶置朝前发声，前朝向10W高音扬声器2个，上朝向20W中低音扬声器2个，额定总功率60W；采用缝隙发声技术，喇叭采用槽式开口设计，不大于5.8mm，扬声器在100%音量下，可做到1米处声压级≥88db，10米处声压级≥79dB。
6、整机内置非独立外扩展的8阵列麦克风，拾音角度≥180°，可用于对教室环境音频进行采集，拾音距离≥12m。
7、整机全通道支持纸质护眼模式，可实现画面纹理的实时调整；支持纸质纹理：牛皮纸、素描纸、宣纸、水彩纸、水纹纸；支持透明度调节；支持色温调节。
8、整机支持5个自定义前置按键，“设置”、“音量-”，“音量+”，“录屏”，“护眼”按键，可通过自定义设置实现前置面板功能按键一键启用任一全局小工具（批注、截屏、计时、降半屏、放大镜、倒数日、日历）、快捷开关（节能模式、纸质护眼模式、经典护眼模式、自动亮度模式）
9、整机支持发出频率为18kHz-22kHz超声波信号，智能手机通过麦克风接收后，智能手机与整机无需在同一局域网内，可实现配对，一键投屏功能，用户无需再手动输入投屏码或扫码获取投屏码。
10、整机支持蓝牙Bluetooth 5.4标准，固件版本号HCI13.0/LMP13.0；Wi-Fi制式支持IEEE 802.11 a/b/g/n/ac/ax；内置双WiFi6无线网卡，Wi-Fi及AP热点支持频段2.4GHz/5GHz。
</t>
  </si>
  <si>
    <t xml:space="preserve">11、整机上边框内置非独立式3个智能拼接摄像头，视场角≥141度且水平视场角≥139度，可拍摄≥1600万像素的照片，支持输出8192×2048分辨率的照片和视频，支持画面畸变矫正功能。
12、整机摄像头支持人脸识别、清点人数、随机抽人；识别所有学生，显示标记，随机抽选，同时显示标记不少于60人，支持距离摄像头位置≥10米距离的AI识别人脸。
13、整机支持提笔书写，在Windows系统下可实现无需点击任意功能入口，当检测到触控笔笔尖接触屏幕时，自动进入书写模式。
14、整机触摸支持动态压力感应，支持无任何电子功能的普通书写笔在整机上书写或点压时，整机能感应压力变化，书写或点压过程笔迹呈现不同粗细；支持手笔分离，通过提笔即写唤醒批注功能后，可进行手笔分离功能，使用笔正常书写，使用手指可以操作应用，进行点击操作。
15、整机支持上边框内置非独立摄像头模组，同时输出至少 3 路视频流，同时支持课堂远程巡课、课堂教学数据采集、本地画面预览（拍照或视频录制）。
16、整机Windows通道支持文件传输应用，支持通过扫码、wifi直联、超声三种方式与手机进行连接，实现文件传输功能；接收的文件支持单份删除；支持手动全部清空，为防止误清空，全部清空需要经过二次确认。
17、整机设备教学桌面的教师登录账号后，可自动获取并在桌面显示最近使用的教学课件，点击课件可直接进入授课模式；并支持查看所有个人教学课件资源。
二、插拔式电脑模块：
1、PC模块可抽拉式插入整机，可实现无单独接线的插拔，采用按压式卡扣，无需工具就可快速拆卸电脑模块。
2、PC模块和整机的连接采用万兆级接口，传输速率≥10Gbps。
3、电脑模块CPU要求：主频≥2.0GHz，8核心十二线程；配置要求：不低于 DDR4 8GB内存，256GB SSD硬盘；接口要求：≥1路HDMI，≥3路USB。
三、教学软件：
（一）备授课功能：
1.为教师提供可扩展的云存储空间。
2.支持分组管理云课件，用户可自定义分组名称，并根据需要将课件分类管理。
3.支持点对点分享云课件，用户可在软件中直接将课件发送给其它用户，同时也可以在软件中直接接收并打开其它用户分享的课件。
4.支持多人在选择书写工具的状态下同时书写和擦除，互不影响，方便不同学生在屏幕上同时书写。
</t>
  </si>
  <si>
    <t xml:space="preserve">5.支持创建互动分类游戏，系统需提供不少于10种游戏模板，直接选择并输入相应内容即可轻松生成互动分类游戏，提升课堂趣味性。
6.提供思维导图、鱼骨图及组织结构图编辑功能，可轻松增删或拖拽编辑内容节点，并支持在节点上插入图片、音频、视频、网页链接、课件页面链接。支持思维导图逐级、逐个节点展开，并可任意缩放，满足不同演示需求。
7.支持任意对象自定义路径动画设置，可绘制任意的移动轨迹并让对象沿着轨迹路径进行移动，可单独设置该动画通过翻页或单击对象本身进行触发。
8.提供备课场景中搜索课件库课件资源，支持整份课件或按照课件页插入课件中；支持按照教学环节筛选对应课件页一键插入课件中，例如导入新课、作者简介等等；支持按照元素类型如思维导图、课堂活动等等，用户可按需所取，在查看部分课件的同时支持查看对应整份课件，了解作者整体教学思路，便于教师积木式补充课件缺失部分。
（二）直播课堂功能
1.支持一键开课，教师可通过一键开课生成海报，学生可通过扫描海报微信二维码加入直播课堂。
2.支持远程课件互动，教师可指定授权学生远程互动，并且互动学生可在课件画面进行书写、移动、擦除、参与远程互动，操作内容实时同步给班级其他学生，且可支持最少五位学生同时参与远程互动。
3.课堂奖励工具：直播过程中可向学生发放奖杯，学生在线学习获得的奖杯数量累积统计。
4.远程考勤管理：直播课程结束后，后台自动统计报名学生名单和学生学习清单。
5.课程回放：课程结束后自动生成直播回放，报名课程的学生可反复学习；回放课程自动保存在云端，支持人工删除。
（三）微课功能：
1.支持在微课录制、编辑中，插入图片、视频、答题板、课堂活动，增加微课互动性和趣味性。图片支持插入png,webp,jpg等格式，视频支持插入mp4格式，课堂活动支持插入知识配对、选词填空、记忆卡片、知识排序、拼词、分类等不少于7种模式，习题支持插入选择题答题板、主观题答题板、 限制答题时长。
2.支持选择云端课件录制、本地文件录制、模板录制三种模式，录制的微课内容存储于云端，本地文件录制模式支持不少3种文件格式，模板录制模式提供至少5种模板类型。
</t>
  </si>
  <si>
    <t xml:space="preserve">3.支持回收微课的观看结果，辅助教师分析学情。支持查看微课整体数据，包括：观看次数、观看人数、点赞次数、完课率、平均观看时长等信息。
4.支持查看每个观看者的详细观看结果，包括：学生姓名、观看时长、观看次数、互动参与度、答题正确率等信息。
（四）集体备课：
1.发起集备：支持选择教案、课件、胶囊资源上传发起集备研讨，支持设置多重访问权限，通过手机号搜索即可邀请外校老师，可用于跨校教研场景。
2.稿件编辑：完成本次研讨后，主备人可直接进入编辑页面编辑课件/教案，发布新稿件后，备课组进入下一轮打磨更新稿件后会给参备老师实时同步教研动态。
3.生成集备报告：支持生成集备报告，报告生成后，参备人可查看具体报告内容和下载集备报告。报告内包含集备信息、数据统计、研讨记录的具体内容。
四、设备管理：
1.系统基于SaaS布局，应用界面采用B/S架构设计，支持学校管理员在Windows、Linux、Android、IOS等多种不同的操作系统上通过网页浏览器登录进行所有管理指令操作。
2.登录方式多样性：支持账号/密码、手机扫码登录。扫码登录：用户首次登录时绑定微信用户ID与账号的对应关系，之后即可通过微信扫一扫安全登录。
3.权限管理：支持学校高级管理员添加多位管理员协同管理，并支持为普通管理员分配不同权限，权限支持按系统功能菜单分配、按管理设备分配方式。并支持转让高级管理员给其他管理员。
4.移动端管理：支持通过微信小程序，实时查看设备运行状态、异常情况；支持向在线设备下发指令，并可查看每个指令的执行情况；支持查看设备的基础使用数据，包含设备日均开机时长分布、设备活跃趋势分析、软件活跃度分析、软件使用时长排行、设备健康度排行。
5.批量磁盘清理：支持批量清理单个或多个磁盘文件夹，释放设备磁盘空间；支持格式化非系统盘磁盘，保障设备有足够空间来使用。
6.设备系统盘管理：支持清理系统盘备份、缓存、日志等垃圾文件；支持大文件迁移，如将系统盘视频、图片、音乐及文档等空间占用较大的文件迁移至其他盘符。保障设备系统盘盘可用空间最大化，从而提升设备运行流畅性、桌面整洁性。
7.设备在长时间无人使用时，自动进入屏保、锁屏、息屏、关机状态，从而达到保护显示器作用，延长设备的使用寿命。
</t>
  </si>
  <si>
    <t>8.冰点穿透/还原：支持远程向已冰冻的设备发送指令、安装软件、传输大文件，设备接收到后会立即执行，并在设备正常关机时触发穿透动作，穿透完成后，设备即可永久性使用已安装软件、已传输文件、执行已接收指令，且穿透过程中无需人为解冻；支持远程批量设置设备的冰冻状态；支持实时监测设备冰点存在的风险，并提供对应解决方案
9.支持软件静默安装，使用者可自主上传官方正版软件，经过人工封装软件后，批量将软件发送至设备安装，整个安装过程完全无感，不影响正常教学。
10.可一键开启全校触摸一体机设备的不良弹窗AI拦截过滤功能，实时监测弹出窗口，当有窗口弹出被判断为不良弹窗时，自动拦截该窗口，以保证课堂教学稳定进行
11.领导视窗：支持同时查看不少于8个教室的实时摄像头画面、设备屏幕画面，支持在一个显示界面同时查看单个教室内所有屏幕、所有摄像头的实时画面，以及所有麦克风的声音，完整还原课堂全貌。单台设备巡视时，发现有违规违纪行为时，可远程发消息、发语音直接干预，也可记录备注，支持记录所有管理员的巡视记录，方便回溯。</t>
  </si>
  <si>
    <t>录播主机</t>
  </si>
  <si>
    <t>1.设备采用触控一体化极简设计，具有屏幕尺寸≥20 英寸；
2.内置嵌入式Linux 操作系统，支持录制、直播、专递互动、导播管理、存储、中控管理、音频处理等功能。通过触控屏可实现导播操控且能够查看预监导播画面，支持互动课堂的创建； 
3.视频接口：支持≥1路HDMI输入接口；支持≥2路HDMI输出接口，分辨率支持1080P60及向下兼容，支持教师电脑信号输出本地显示或在远程互动模式下显示远端教室视频画面；（提供具有CNAS标识的第三方检测报告复印件并）
4.音频接口：支持≥2路3.5mm LINE-IN线性输入；支持≥1路LINE-OUT输出，可根据系统功能模式自由混音输出；
5.通讯接口：支持≥2路USB接口，用于外接USB设备；网络接口：支持≥6路RJ45网口，为方便布线，其中≥4路网口支持POE功能；
6.控制接口：为方便控制教室设备及后续扩展需求，支持≥1路本地RS232串口；
7.需内置≥1T硬盘存储。</t>
  </si>
  <si>
    <t>录播教学系统</t>
  </si>
  <si>
    <t xml:space="preserve">1.支持Web远程管理功能，支持录制编码设置、多模式智能导播、视频会议控制、物联管控等功能；
2.支持录制文件管理功能，录制完成可及时查看教学课件回放，可进行批量上传、删除等功能；
3.支持远程VGA信号源采集，采集电脑教师客户端画面、支持采集屏幕码流和帧率、支持捕获区域选择；（提供具有CNAS标识的第三方检测报告复印件）
4.支持录制后的视频直接在本地磁盘文件访问；老师插入U盘可直接对硬盘内的课件进行拷贝；支持教师远程共享下载视频课件；
5.系统可同时支持≥4路摄像机高清视频信号+≥1路VGA/HDMI电脑信号输入，支持电影模式、电影+资源模式同时录制，支持4路及以上高清1080p视频文件录制，以满足后期多样化编辑；
6.为了保证录制效果，支持＞10路备播通道图像加载；
7.备播通道图像加载包括但不限于4路摄像机画面和电脑课件画面、教师笔记本、片头、片尾、图片、过场视频动画、互动主流、互动辅流等；
视频分段录制管理功能，可以选择0.5小时、1小时、2小时等录制时长，支持通过FTP协议上传片头片尾功能和录制模式选择功能。
8.支持视频编码设置，码流支持：500kbps～16000kbps 可调，支持TCP/UDP/RTSP/RTMP/H.323/SIP等流媒体协议；
9.支持手动导播与自动导播的无缝切换，支持手动录制。支持自定义导播策略，如触发事件、触发动作等丰富的规则配置，实现导播画面自动切换；
10.为保证视频画面衔接流畅，支持≥8种特效切换功能，支持≥5种多视频叠加模式，可以将多个视频自由叠加在同一个视频窗体中，支持对话模式、画中画、三分屏、四分屏多画面模式等； 
11.支持师生同屏对话模式（非画中画），当一个学生起立与教师进行连续问答互动时，系统自动构图，呈现师生对话二分屏模式（而非单一的学生全景或特写），生动展现师生面对面教学情境；（提供具有CNAS标识的第三方检测报告复印件）
12.支持多通道直播，可实现主、子码流直播功能；支持标准RTMP流媒体协议的高清直播和标清直播功能；
</t>
  </si>
  <si>
    <t>13.支持软件调音台功能，支持语音降噪力度门限调节、支持自动增益噪声底线信噪比增益值调节、支持回声抑制噪声调节、支持滤波频率调节；（提供具有CNAS标识的第三方检测报告复印件
14.支持视频会议功能，可根据网络情况选择多种分辨率及码流进行互动，支持SIP 协议，H.323协议，支持自动挂断、手动接听、自动接听功能；（提供具有CNAS标识的第三方检测报告复印件）
15.支持网络测试功能，测试网络通讯情况，包括上下行丢包率数据、带宽数据等。支持路由器跟踪测试，用于确定IP数据访问目标设备所经的路径；
16.支持教室物联网管控功能，可以控制幕布升/降，麦克风、音箱音量大/小，电动窗帘，多媒体管理等; 
17.支持中控管理功能，支持自定义中控的按键名称、按键命令码、按键的位置、按键的跳转页面；
18.支持自动修复功能；课程录制过程中，支持对设备异常断电造成的视频文件损坏进行自动修复；
19.支持AI智能声音识别功能，可以在主讲与听讲教室互动过程中，根据听课教室的音量自动开启/关闭发言设置，当听讲教室学生发言时，自动开启对讲模式，当听讲教室学生发言完毕，自动关闭对讲模式；
20.支持自动缓存与教学平台对应的课表数据，支持与教学平台断开连接时也能按照缓存的课表自动录制，待网络恢复后可自动上传录制的课件资源；
21.支持教学板书OCR识别、提取功能，可以对课件文字内容提取保存，并形成知识点索引，点击索引可以快速跳转。（提供具有CNAS标识的第三方检测报告复印件）</t>
  </si>
  <si>
    <t>翻页笔</t>
  </si>
  <si>
    <t>1.外观：笔身造型采用圆润一体化笔型设计，表面采用手感漆工艺便于握持；
2.笔身配置不少于五个按键，具备上下翻页，智能语音，远程聚光灯/放大，书写颜色切换，兼顾触摸书写以及远程操控的握持姿态；
3.笔头：采用锥型笔尖设计，直径≤3mm；同时支持电容，红外触控设备书写，书写最小精度2mm，连续书写距离不小于7km；
4.翻页按键：短按上下翻页按键，可实现白板软件/ppt/pdf等文档上下翻页；长按上下翻页按键3s，可实现ppt播放/退出；
5.语音：内置麦克风，支持按键唤醒语音识别功能，避免杂音造成误唤醒；
6.语音：支持唤醒语音识别时，可直接通过语音打开已安装的应用，可直接通过语音调用网络搜索引擎搜索查询相应资料，可进行语音转写输入，支持语音控制屏幕黑屏、亮屏，音量大小调整，返回桌面，截屏，关机等操作。
7.语音：支持白板软件内，通过语音控制：切换书写、擦除、选择模式，最小化返回桌面，打开板中板，清空书写批注等操作；
8.批注：支持按键调起批注功能，可通过按键实现批注颜色切换，长按按键可实现橡皮擦功能
9.无线：为保障用户在不同场景使用智能笔，支持无线dongle及蓝牙两种连接方式，支持蓝牙5.1协议；
10.使用距离：无线dongle&amp;蓝牙连接距离≥12m，上下翻页/语音控制/远程批注实现距离≥12m，覆盖标准教室；
11.充电：内置锂电池，支持type-c充电，待机时间≥60h,连续书写时间≥8h，从无电到满电的充电时长≤1小时；
12.自动休眠：支持智能休眠节电，当设备&gt;5min无人操作时，设备自动进入休眠节电模式；</t>
  </si>
  <si>
    <t>支</t>
  </si>
  <si>
    <t>4K高清摄像机(老师)</t>
  </si>
  <si>
    <t>1.有效像素：≥800万像素；分辨率：≥4K@30fps
2.内置教师图像跟踪算法，单镜头可输出全景和特写两个景别； 
3.支持特写和全景同时RTSP推流；
4.支持≥1路RJ45接口，支持POE供电及信号传输，支持同时输出多路画面；
5.视频压缩：H.264、H.265；
6.音频压缩：AAC，音频接口：≥1路LINE IN ；
7.网络协议：支持RTSP、RTMP、SRT、ONVIF等协议；
8.支持≥1路USB接口；
9.为便于操作，支持一键式启动跟踪停止跟踪。支持预置点位调用、设置、支持参数设置，白平衡设置；
10.为防止讲台区域干扰，保证跟踪效果有效性，支持≥4种屏蔽区域、≥4种辅助学生检测区域数字化模块显示设置；
11.支持≥3种跟踪模式设置(包括但不限于实时跟踪模式、电影模式、区域跟踪模式)；
12.支持跟踪调节支持≥2种动作（教师板书动作）调节、方向调节；
13.支持身高自适应与上下讲台检测功能，导播规则使用功能，支持通讯协议自定义切换(包括但不限于UDP、TCP、RS232协议)；</t>
  </si>
  <si>
    <t>4K高清摄像机（学生）</t>
  </si>
  <si>
    <t>1.有效像素：≥800万像素；分辨率：≥4K@30fps
2.内置学生图像跟踪算法，单镜头可输出全景和特写两个景别； 
3.支持特写和全景同时RTSP推流；
4.支持≥1路RJ45接口，支持POE供电及信号传输，支持同时输出多路画面；
5.视频压缩：H.264、H.265；
6.音频压缩：AAC，音频接口：≥1路LINE IN ；
7.网络协议：支持RTSP、RTMP、SRT、ONVIF等协议；
8.支持≥1路USB接口；
9.为便于操作，支持一键式启动跟踪停止跟踪；支持预置点位调用、设置、支持参数设置，白平衡设置；
10.为防止学生区域干扰，保证跟踪效果有效性，支持≥10种学生检测区域数字化模块显示设置；
11.支持跟踪参数设置，支持前排与后排学生跟踪滑动调节；
12.支持单目标及多目标跟踪动作调节，支持灵敏度检测。</t>
  </si>
  <si>
    <t>全向麦克风</t>
  </si>
  <si>
    <t>性能参数：
1.麦克风类型：数字阵列麦克风
2.灵敏度：-37dBFS
3.信噪比：65dB
4.拾音距离：5米
5.USB 协议：UAC1.0
6.回声消除幅度：70dB
7.噪声抑制量：18dB
8.自动增益控制：±6dB
硬件接口：
1.1个Type-B 接口；
2.1个3.5mmSPK-OUT 线路输出接口；
3.1个TRANSFER网口：通过屏蔽网线连接接线盒RJ45网口；
5.1个LINK网口：从麦级联接口；
6.1个指示灯；
7.支持红外遥控，用于音量控制；
8.一个多功能接线盒：一端提供1个RJ45网口，另一端提供多个线路输入、输出3.5mm标准音频接口及DC12V 1A电源输入接口、RS485通讯接口。</t>
  </si>
  <si>
    <t>无线展台</t>
  </si>
  <si>
    <t>1.支持拍摄≥1300万像素照片，支持3840*2160@20Hz超高清实时视频流传输
2.无线展台可固定在三脚架上，支持5G wifi无线传输。
3.摄像头臂上下可在0-90°任意位置弯折悬停、前后可180°旋转，能俯拍作业（俯拍情况下，拍摄角度可覆盖A3画幅），水平拍摄，手持拍摄。
4.无线展台主机具备显示屏幕，可实时预览拍摄的范围和画面。
5.支持通过双击大屏画面任意位置，即时改变对焦位置，可对立体物体的局部进行精确对焦。
6.采用type C充电接口，自带可充电电池，充满电产品可工作≥4小时。支持二维码扫描快速加入网络、绑定无线网络。
7.展台机身上有≥4个按键，实现开关机、画面旋转、一键启动展台画面、拍照、录像等功能。
8.支持对展台画面进行实时批注、放大、缩小、旋转、自适应、冻结画面等操作。
9.具备图像增强功能，可自动裁剪背景并增强文字显示，使文档画面更清晰。
10.具备图像、文本或动态等多种情景模式，适应不同展示内容。
11.二维码扫码：支持扫一扫功能，将书本上的二维码放入扫描框内即可自动扫描，并进入系统浏览器获取二维码的链接内容，可获取电子教学资源。
12.支持故障自动检测，在软件无法出现展台拍摄画面时，自动出现检测链接，检测“无画面”的原因，并给出引导性解决方案。可判断硬件连接、显卡驱动、摄像头占用、软件版本等问题。</t>
  </si>
  <si>
    <t>普通班牌</t>
  </si>
  <si>
    <t>普通班牌，符合日常班级使用，木质，32*13cm</t>
  </si>
  <si>
    <t>智能反渗透饮水设备</t>
  </si>
  <si>
    <r>
      <rPr>
        <sz val="10"/>
        <rFont val="宋体"/>
        <charset val="134"/>
      </rPr>
      <t>1、饮水机设备外表平整光滑。具有紫外线杀菌功能
进水电磁阀采用12V低压控制。
2、采用热交换技术，热交换器内管采用食品级不锈钢304波纹管，外管为304食品级不锈钢波纹管；接头采用无焊接技术，减少二次污染，热交换器应采用不锈钢外壳防护，具备美观、绝缘，隔热等使用安全要求。
3、出水水温可以通过电子调温，可设置定时开关机，在显示面板就可以进行直接调节。
采用屏幕显示，随时显示加热状态、水位状态、即时温度。
4、显示面板带有锁定功能，防止错按。
安全：防烫伤,有超温保护;防干烧保护,无水不运行、自动补水；防漏电，产品外壳防护等级IP44。</t>
    </r>
    <r>
      <rPr>
        <sz val="10"/>
        <color rgb="FFFF0000"/>
        <rFont val="宋体"/>
        <charset val="134"/>
      </rPr>
      <t xml:space="preserve">
</t>
    </r>
    <r>
      <rPr>
        <sz val="10"/>
        <rFont val="宋体"/>
        <charset val="134"/>
      </rPr>
      <t>5、出水方式：四个出水口
饮水机内胆配置泄压阀及安全阀，保证饮水机工作时候为常压。</t>
    </r>
  </si>
  <si>
    <t>空调拆装</t>
  </si>
  <si>
    <t>旧楼空调拆除，移位至新楼安装，投标人报价时需综合考虑空调拆装及运输、成品保护、旧机加氟利昂、故障空调维修、增加铜管冷凝管及其保温、高空作业措施费（部分空调安装位置高）、安装支架及拆装空调安调试等一切费用；确保拆装后空调可以正常运行，投标人综合考虑报价。</t>
  </si>
  <si>
    <t>6、教师办公室设备</t>
  </si>
  <si>
    <t>教师办公桌</t>
  </si>
  <si>
    <t>1200*600*750  1、面板：采用MFC面板，耐磨、防污、硬度高，甲醛含量小于等于0.015mg/m³；
2、基材：采用E1级优质刨花板，所有材料经过防虫、防腐处理，干燥性好，不易变形，比重合理，甲醛含量小于等于0.084mg/m³；
3、胶水：采用品牌环保胶水,无毒、安全、无异味、无刺激性、无甲醛等有害气体释放;软硬度可调，以及耐温、弹性好，优异的粘接性能；</t>
  </si>
  <si>
    <t>张</t>
  </si>
  <si>
    <t>教师办公椅</t>
  </si>
  <si>
    <r>
      <rPr>
        <sz val="10"/>
        <rFont val="宋体"/>
        <charset val="134"/>
      </rPr>
      <t>1.靠背和扶手均采用黑色全新料加纤框架，透气网布；
2.座包采用一体成型定型海绵，透气网布；
3.</t>
    </r>
    <r>
      <rPr>
        <sz val="10"/>
        <color indexed="10"/>
        <rFont val="宋体"/>
        <charset val="134"/>
      </rPr>
      <t>.</t>
    </r>
    <r>
      <rPr>
        <sz val="10"/>
        <rFont val="宋体"/>
        <charset val="134"/>
      </rPr>
      <t>2.0mm厚度的A3钢材黑色喷砂弓形架。
4.海绵理化性能应符合国家现行标准。软硬适中，压膜量达到国家现行检测标准。</t>
    </r>
  </si>
  <si>
    <t>档案柜</t>
  </si>
  <si>
    <t>850*390*18501、侧.顶.底板1.0MM，门板用0.8MM，其它0.6MM优质冷轧钢，模具冲压折弯成型，互换性强；
2、搁板、挡条：优质冷轧钢，模具冲压折弯成型，互换性强；
3、侧板，高温高压静电喷塑，高密模压，防火防潮，美观大方。
4、颜色：喷塑亚光白色。
5、玻璃门为安全玻璃门</t>
  </si>
  <si>
    <t>台式电脑</t>
  </si>
  <si>
    <t>CPU Intel I5-12400
主板 英特尔670系列芯片组或以上
内存 8G；2个DIMM插槽，最大支持64G
硬盘 512G固态硬盘
显示器 23.8寸液晶，分辨率1920*1080，VGA接口*1，HDMI接口*1
显卡 集成显卡
网卡 集成10/100/1000M自适应网卡
接口 8个USB接口（其中前置6个USB3.2）,  ≥原生视频接口2（VGA,HDMI）, 音频接口前置1个耳机/麦克风combo插孔，后置1个音频输出，1个音频输入
键鼠 USB防水抗菌键盘，抗菌鼠标。
电源 电源110/220V 180W标准接口电源，电源能效不低于90%；
插槽 插槽1个PCIe x16，1个PCIe x1，2个M.2
机箱 标准MATX立式机箱，机箱≥15L，机箱配备电源、硬盘、网络指示灯，前置开关键
系统 原厂预装WINDOWS 11正版系统</t>
  </si>
  <si>
    <t>三、主机房设备</t>
  </si>
  <si>
    <t>1、网络部分</t>
  </si>
  <si>
    <t>无线控制器</t>
  </si>
  <si>
    <t>1、支持最大管理AP数量≥500,最大接入用户数量≥4K；
2、提供10个千兆RJ45电口和2个10GE SFP+光口，最大可转发10Gbps；
3、支持静态路由，RIP-1/RIP-2，OSPF，BGP，IS-IS，路由策略、策略路由；
4、提供整体无线网络性能监控，支持对AC/AP/射频/终端的性能监控；
5、支持基于802.11k 和 802.11v协议的智能漫游，使低漫游灵敏度的客户端能漫游到最佳AP；
6、支持设备冗余备份功能，可支持1+1或N+1备份，并支持主备AC间配置同步；
7、支持广域逃，本地转发模式下，AP与WLAN AC连接中断后，原有用户在线、新用户正常接入，业务不中断；
8、内置web网管，配置便捷，提供全方位监控和智能诊断；
9、配置128个无线AP管理授权；</t>
  </si>
  <si>
    <t>外网核心交换机</t>
  </si>
  <si>
    <t>1、交换容量≥38Tbps，包转发率≥36000Mpps，性能参数以官网最小值为准；
2、独立主控板槽位≥2，独立业务板槽位≥3；
3、支持模块化电源，支持M+N电源冗余（AC和DC均支持），电源个数≥2；
4、为了适应机房系统风向设计，以及机柜并排部署，采用机箱（包括业务板卡区）后出风风道设计；
5、支持静态路由、RIP V1/V2、RIPng 、OSPF、OSPFv3、IS-IS、IS-Isv6、BGP、BGP4+，支持策略路由；
6、支持整机ACL表项≥64K,支持GE/10GE端口200ms大缓存；
8、支持纵向虚拟化（超级虚拟交换网），可以将不同网络层的设备，包括有线和无线设备，虚拟化为单个网元，整个网络成为一台超级虚拟交换机，从而简化了网络部署和管理，管理员可以通过Parent交换机配置或升级成员交换机；
10、单台配置：主控引擎≥2块，电源模块≥2块，万兆以太网光接口≥24个，千兆以太网光接口≥24个；</t>
  </si>
  <si>
    <t>内网核心交换机</t>
  </si>
  <si>
    <t>1、交换容量≥38Tbps，包转发率≥36000Mpps，性能参数以官网最小值为准；
2、独立主控板槽位≥2，独立业务板槽位≥3；
3、支持模块化电源，支持M+N电源冗余（AC和DC均支持），电源个数≥2；
4、为了适应机房系统风向设计，以及机柜并排部署，采用机箱（包括业务板卡区）后出风风道设计；
5、支持静态路由、RIP V1/V2、RIPng 、OSPF、OSPFv3、IS-IS、IS-Isv6、BGP、BGP4+，支持策略路由；
6、支持整机ACL表项≥64K,支持GE/10GE端口200ms大缓存；
7、投标产品支持VTP或者相似技术，实现“服务器-客户机”模型的VLAN自动分发功能；
8、支持纵向虚拟化（超级虚拟交换网），可以将不同网络层的设备，包括有线和无线设备，虚拟化为单个网元，整个网络成为一台超级虚拟交换机，从而简化了网络部署和管理，管理员可以通过Parent交换机配置或升级成员交换机；
10、单台配置：主控引擎≥2块，电源模块≥2块，万兆以太网光接口≥24个，千兆以太网光接口≥24个；</t>
  </si>
  <si>
    <t>设备网核心交换机</t>
  </si>
  <si>
    <t>1、交换容量≥38Tbps，包转发率≥36000Mpps，性能参数以官网最小值为准；
2、独立主控板槽位≥2，独立业务板槽位≥3；
3、支持模块化电源，支持M+N电源冗余（AC和DC均支持），电源个数≥2；
4、为了适应机房系统风向设计，以及机柜并排部署，采用机箱（包括业务板卡区）后出风风道设计；
5、支持静态路由、RIP V1/V2、RIPng 、OSPF、OSPFv3、IS-IS、IS-Isv6、BGP、BGP4+，支持策略路由；
6、支持整机ACL表项≥64K,支持GE/10GE端口200ms大缓存；
7、支持VTP或者相似技术，实现“服务器-客户机”模型的VLAN自动分发功能；
8、支持纵向虚拟化（超级虚拟交换网），可以将不同网络层的设备，包括有线和无线设备，虚拟化为单个网元，整个网络成为一台超级虚拟交换机，从而简化了网络部署和管理，管理员可以通过Parent交换机配置或升级成员交换机；
10、单台配置：主控引擎≥2块，电源模块≥2块，万兆以太网光接口≥24个，千兆以太网光接口≥24个；</t>
  </si>
  <si>
    <t>服务器</t>
  </si>
  <si>
    <t>外观：≥2U机架式，可支持导轨及理线架
处理器：支可支持2颗Intel Xeon Skylake系列处理器，最大2颗处理器，本次配置2颗处理器，CPU主频≥2.1GHz，核心数≥8
内存：内存类型：ECC DDR4 2666MHz或以上 RDIMM，内存插槽 支持≥24个，配置≥2*32GB DDR4 2666MHz内存
硬盘：硬盘配置目：≥3块，单块600GB-SAS 12Gb/s-10K 硬盘
硬盘扩展能力：可扩展≥8个热插拔2.5寸硬盘槽位
配置独立 RAID卡，最大可支持1G，2G,4G缓存，支持RAID 0/1/5/6/50/60
支持超级电容掉电保护
网络：配置≥2个万兆光口（含模块），≥2个千兆电口，≥2*8GB光纤通道HBA卡
I/O扩展：PCI-E I/O插槽总数：≥10个
节能：提供铂金超高效率电源，效率≥94%，
集成显卡：标配集成32M显卡
电源：满配冗余热插拔电源
环境温度：5-45度</t>
  </si>
  <si>
    <t>下一代防火墙</t>
  </si>
  <si>
    <t>网络层吞吐量：≥10G，并发连接数：≥200万，HTTP新建连接数：≥19万，规格：≥1U，内存大小：≥8G，硬盘容量：≥128G SSD，电源：≥单电源，接口：8千兆电口+2万兆光口SFP++。
支持用户账号安全保护功能，包括用户账号多余入口检测、用户账号弱口令检测、用户账号暴力破解检测、失陷账号检测，防止因账号被暴力破解导致的非法提权情况发生。
产品支持对多重压缩文件的病毒检测能力，支持不小于16层压缩文件病毒检测与处置。
设备具备独立的入侵防护漏洞规则特征库，特征总数在7400条以上，支持自定义漏洞攻击规则库；
支持僵尸网络检测，防止失陷主机威胁内网扩散
可提供最新的威胁情报信息，能够对新爆发的流行高危漏洞进行预警和自动检测，发现问题后支持一键生成防护规则；
支持SYN Flood、ICMP Flood、UDP Flood、DNS Flood、ARP Flood等DoS/DDoS攻击防护；支持IP地址扫描和端口扫描防护
支持内网访问控制，配置内网区域只允许指定的IP地址或IP范围对外进行访问，防止内部伪造源IP对外DoS攻击的情况
支持微信端接收安全事件告警，微信端一键处置安全事件，如一键隔离挖矿主机、僵尸主机、横向攻击的内网失陷主机等；
针对黑客挂马网页网站，支持微信端一键断网，迅速减少网站挂马等安全事件造成较大外部影响
具备勒索软件通信防护功能
支持URL过滤，HTTP和HTTPS协议下的GET，POST请求过滤；
支持文件过滤，支持过滤文件上传和下载方向，支持多种文件类型，如电源、音乐、图片、文本、压缩文件、应用程序等并可支持用户自定义
支持基于应用类型，网站类型，文件类型进行带宽分配和流量控制，支持基于时间、地域、认证用户、子接口和VLAN等因素实现对象的流量控制。</t>
  </si>
  <si>
    <t>1</t>
  </si>
  <si>
    <t>网络安全</t>
  </si>
  <si>
    <t>配置PC端安全防护软件授权：200套，服务器端安全防护软件授权：10套。
支持流行Windows高危漏洞的轻补丁免疫防御，支持Windows补丁批量一键修复
支持跳转链接至云端安全威胁响应系统，针对已发生的病毒的基本信息，影响分析（客户情况、影响行业、区域分布）、威胁分析和处理建议
支持基于IP（组）、服务和角色维度进行配置项设置，并支持备份及恢复。
支持图形化显示业务系统、服务器及访问流量详情 
支持自定义拦截终端软件弹窗，可在终端设置自动拦截骚扰弹窗开关。
支持终端用户一键式垃圾清理功能，通过一键式垃圾清理来缓解终端因为堆积太多缓存导致卡顿的情况
具备针对最新未知的文件，使用IOC特征（文件hash、dns、url、ip等）的技术，进行云端查询。云端的安全中心，使用大数据分析平台，基于多维威胁情报、云端沙箱技术、多引擎扩展的检测技术等，秒级响应未知文件的检测结果。 
支持windows系统屏幕水印功能，灵活定义屏幕水印内容，可设置不透明度、生效范围和生效时间段等，如有敏感信息泄露可以通过水印信息辅助做溯源
流量线详情支持展示该流量线对应的控制策略；图形化显示服务器间流量关系，包括访问详情、流量趋势等。
支持安全策略一体化配置，通过一条策略即可实现不同安全功能的配置，包括：终端病毒查杀的文件扫描配置和Windows系统下信任区文件目录配置；
支持应用管控功能，内置常用的系统应用，包括IM、下载工具、代理工具、办公软件等，并且支持新增自定义应用，
支持与本次所投防火墙联动，当防火墙检测到某主机有僵木蠕毒的C2通信时，支持手动或自动化将恶意域名信息下发到本产品做C2通信的封锁拦截，实现精准防远控
支持展示终端检测到的WebShell事件及事件详情，包括：恶意文件名称，威胁等级，受感染的文件，发现时间，检测引擎，文件类型，文件名，文件Hash值，文件大小，文件创建时间；可配置WebShell实时扫描，一旦发现WebShell文件，可自动隔离或仅上报不隔离
为保证产品安全性，产品厂商曾在国际权威机构AV-Test开展的测试中取得满分认证，至少含有两项是满分。</t>
  </si>
  <si>
    <t>入侵防御系统</t>
  </si>
  <si>
    <t>网络层吞吐量：≥4Gbps，HTTP应用层吞吐量（IPS）：≥500M，并发连接数：≥150万；规格：≥1U，内存：≥4G，接口：≥8千兆电口+2千兆光口SFP.
产品支持主动防御功能，通过与云端蜜罐智能联动，通过仿真虚拟业务混淆黑客攻击，并对攻击进行溯源取证和阻断威胁IP，保护真实业务安全。需提供公安部计算机信息系统安全产品质量监督检验中心、中国信息安全测评中心、中华人民共和国国家版权局之中任意一家检测机构出具关于“主动防御”的相关证书证明功能有效性。
设备具备独立的热门威胁库，支持木马、勒索软件、蠕虫、挖矿病毒等种类，特征总数在60万条以上；支持木马远控类、恶意链接类、移动安全类、异常流量类僵尸网络行为的检测；
支持恶意域名重定向功能，用于DNS代理服务器场景下定位内网感染僵尸网络病毒的真实主机IP地址；
产品支持包含delete、rmdir、mkdir、rename、mget、dir、mput、get、put等ftp协议命令控制功能，保护对外服务不被恶意篡改。
支持URL过滤，HTTP和HTTPS协议下的GET，POST请求过滤；
支持文件过滤，支持过滤文件上传和下载方向，支持多种文件类型，如电源、音乐、图片、文本、压缩文件、应用程序等并可支持用户自定义；
支持基于应用类型，网站类型，文件类型进行带宽分配和流量控制，支持基于时间、地域、认证用户、子接口和VLAN等因素实现对象的流量控制。
支持对未知威胁防护的安全能力
产品支持云端未知威胁主动探测技术，实现5min内未知威胁情报全网设备下发。
设备具备独立的入侵防护漏洞规则特征库，特征总数在7400条以上，支持自定义漏洞攻击规则库；
可提供最新的威胁情报信息，能够对新爆发的流行高危漏洞进行预警和自动检测，发现问题后支持一键生成防护规则；
支持僵尸网络检测，防止失陷主机威胁内网扩散
支持SYN Flood、ICMP Flood、UDP Flood、DNS Flood、ARP Flood等DoS/DDoS攻击防护；支持IP地址扫描和端口扫描防护
支持内网访问控制，配置内网区域只允许指定的IP地址或IP范围对外进行访问，防止内部伪造源IP对外DoS攻击的情况</t>
  </si>
  <si>
    <t>日志审计</t>
  </si>
  <si>
    <t xml:space="preserve">配置主机审计许可证书数量：≥50，可用存储量：≥2TB，平均每秒处理日志数（eps）最大性能：≥2500，规格：≥2U，内存大小：≥16G，硬盘容量：≥128G minisata+2T SATA*2，接口：≥6千兆电口+2万兆光口SFP+。
内置大量日志处理模型，自动解析主流网络设备、安全设备和中间件的日志数据，标准化自动识别系统类型至少达到200种
支持设置日志存储策略，包括设置日志存储周期（天）、存储空间容量使用阈值等；
支持等保合规检测，并具备专项合规自检工具
支持网站攻击、漏洞利用、C&amp;C通信、暴力破解、拒绝服务、主机脆弱性、主机异常、恶意软件、账号异常、权限异常、侦查探测等内置关联分析规则，内置关联分析规则数量达到350条以上，支持自定义关联分析规则
支持预置审计策略模板，包括：Windows主机类审计策略模板、Linux/Unix主机类审计策略模板、数据库系统类审计策略模板等，内置审计规则数量不少于40条
支持POC测试工具一键生成数据。
支持资产全生命周期管理，资产入库审核、资产离线风险识别、资产退库、资产数据更新，责任人管理机制等，支持自定义资产标签、属性、
支持对IPv4/ipv6对象的自动发现功能，对自动发现的设备可以修改、删除或转为资产。
支持定时转发，可通过syslog和kafka方式转发到第三方平台，并且支持转发原始日志和已解析日志的两种日志
支持通过正则、分隔符、json、xml的可视方式进行自定义规则解析，支持对解析结果字段的新增、合并、映射。
支持自定义前台web前端和后端ssh的端口，支持页面超时时间和开启ssh后台登录。
</t>
  </si>
  <si>
    <t>提供管理员账号创建、修改、删除，并可针对创建的管理员进行权限设置；支持IP免登录，指定IP免认证直接进入平台；支持只允许某些IP登录平台；支持页面权限配置和资产范围配置，用于管理账号权限，满足用户三权分立的需求；支持usb-key认证
支持网络连通性测试工具，至少支持ping、tracert route、telnet三种拨测方法；
支持可视化展示，包括数据分布、安全事件趋势图、关联规则告警趋势图、接入设备概况等，可提供设备专项分析场景。如防火墙外部攻击场景分析、VPN账号异常场景分析、Windows服务器主机异常场景分析等，通过设备专项页面对每一台设备安全情况深度专业化分析。
支持将检索查询的条件收藏为查询模版，支持查询模版创建、导入导出、删除功能，支持历史搜索记录功能。
支持自定义过滤条件检索，支持对模糊ip、多个ip、ip地址段、应用、协议、MAC地址等其他字段精准检索，至少支持AND、OR、NOT三种运算符
所投产品厂商应为国家标准《信息安全技术信息系统安全审计产品 技术要求和测试评价方法》的主要起草单位</t>
  </si>
  <si>
    <t>二级等保</t>
  </si>
  <si>
    <t>二级等保测评，包含一年测评费用</t>
  </si>
  <si>
    <t>2、智慧校园（软件）</t>
  </si>
  <si>
    <t>学校信息</t>
  </si>
  <si>
    <t>包含：我的首页、学校公告、校区周程、学校校历、办公邮件、校区文件、评价体系、通讯录、校园网站、行政分析面板</t>
  </si>
  <si>
    <t>关于我的</t>
  </si>
  <si>
    <t>包含：我的年级、我的班级、我的科组、个人工作室、我的文件、我的档案、我的工资、收集汇总、公文流转、专业化发展档案、个人基本档案</t>
  </si>
  <si>
    <t>日常应用</t>
  </si>
  <si>
    <t>包含：校园报修、课程申报、流程审批、功能室申请、电子签到、数据收集、校内会议、表格录入、消息发送、行政记录、电子证书</t>
  </si>
  <si>
    <t>教务应用</t>
  </si>
  <si>
    <t>包含：教务总览、教务文件、教师档案、学生档案、文件收集、公文流转、教师排课（行政班）、走班排课、走班调研、成绩管理、考试安排、课程选修、学生评教、专业化发展档案、招生管理、岗位安排、学生分班、课程体系、年级班级、学籍管理、校友管理、学年学期、教务权限</t>
  </si>
  <si>
    <t>教研应用</t>
  </si>
  <si>
    <t>包含：教研文件、文件收集、公文流转、教师档案、专业化材料、教研管理、教学竞赛活动、师徒活动管理、师徒关系配置、教研类别、教研统计</t>
  </si>
  <si>
    <t>总务应用</t>
  </si>
  <si>
    <t>包含：总务总览、总务文件、文件收集、公文流转、工资管理、固定资产管理、耗材管理、场地设置</t>
  </si>
  <si>
    <t>校长室应用</t>
  </si>
  <si>
    <t>包含：学校总览、校长室文件、总览查看、档案查看、记录查看、校园数据分析</t>
  </si>
  <si>
    <t>后台管理</t>
  </si>
  <si>
    <t>包含：云表单、云文件、云评价、数据仓库、数据字典、人员管理、临时人员、课程时段、部门设置、学科设置、场地设置、校园网站、学校设置、操作日志、公章管理、对接日志、校园大数据、学生消费</t>
  </si>
  <si>
    <t>移动端服务（微信H5）</t>
  </si>
  <si>
    <t>包含：教师移动端、家长移动端、学生移动端</t>
  </si>
  <si>
    <t>3、安防部分</t>
  </si>
  <si>
    <t>视频存储</t>
  </si>
  <si>
    <t xml:space="preserve">服务器配置：≥1颗64位多核处理器，≥4GB内存，内存支持扩展到≥256GB，内置SSD固态硬盘（可以扩展到4个SSD作为缓存盘），配置≥6个风扇，支持风扇热插拔冗余温控调速风扇；支持热插拔1+1AC220V 
标配≥4个千兆网口，支持4个PCI-E3.0，或可扩展 RS485 接口、eSATA 接口，可扩展至 15个千兆网口，或增配 12个 10Gb /25Gb光纤接口或增配 12 个 8Gb/16Gb/32Gb 光纤接口或增配 12个 HDMI 接口或增配 9 个Mini SAS HD接口，支持GPU智能卡，支持PCI-E X16和PCI-E X8，可支持12GB SAS扩展口
每个控制单元支持双系统应用，系统盘支持RAID1模式，当主系统出现故障时，备用系统可接管工作;支持系统盘为独立的2块HDD（SATA、SAS）或SSD盘，组成RAID1
可接入2T/3T/4T/6T/8T/10T/12T/14T/16T/18T/20T/25T/26T SATA/SAS硬盘；
具有72块硬盘热插拔插槽；支持硬盘热插拔设备在读写数据时，热插拔设备内的任意块硬盘，设备正常运行不宕机，硬盘不损坏，数据不丢失，业务不中断。
应能接入并存储4096Mbps视频图像，同时转发4096Mbps的视频图像，同时下载4096Mbps的视频图像；同时回放1400Mbps的视频图像；在转发模式下，可进行4096路2Mbps视频码流转发；在总带宽不变的情况下，接入、转发、回放间的性能值可自由调整。
支持≥6个容器，存储业务模块可存放在不同容器中，业务之间互相隔离，一个业务模块发生故障时，不影响其它业务模块。当一个业务模块异常，系统可自动重启业务模块并恢复原有业务；
支持容器镜像管理，包括容器镜像启动/暂停、业务升级/回退、上传/删除，支持添加新业务，支持修改容器镜像IP地址、业务参数，支持查看容器镜像中业务信息（包括：CPU使用率、内存使用量、网络流量、业务所在节点）；
设备具有多个系统镜像，当主用系统出现故障时，备用系统可接替主用系统工作，且支持通过任一备用系统对原主用系统进行修复
</t>
  </si>
  <si>
    <t>设备支持版本回退功能，在当前版本出现故障或操作失误后，可进行回退到历史版本，回退后录像正常回放，且历史录像完整
支持硬盘灯提示功能。当系统检查到硬盘损坏、坏块太多、读写大量异常或者无法获取硬盘信息等问题，硬盘会被定义为坏盘，通过用户界面硬盘位标识为灰色，硬件上硬盘灯显示为红色长亮；当硬盘指示灯为蓝色时，硬盘状态正常
支持配置多个录像卷、图片卷、文件卷，支持不同的卷，配置不同的覆盖策略
在web页面可以指定归档路径，支持实时流同时录像和归档，归档的数据可以使用通用播放器播放；归档路径在web页面可以灵活配置，支持多级目录管理模式，针对不同目录，可以配置不同权限；支持视频、图片、文件多种数据类型归档
支持运维客户端监管存储设备状态，包括系统、硬盘、环控、报警、保养灯等模块，并同步实时展示；运维客户端可展示设备的在线和离线状态，并同步统计在线、离线设备的数量；针对在线设备，同步显示连接异常、警告等状态信息，并统计相关数量；运维客户端支持设备报告的管理和下载功能。支持手动下载及策略下载；可设置下载时间，下载数量，及周期性管理；可灵活配置下载周期，支持每天、每三天、每周、每月等模式的配置
支持页面向导型快速配置，在配置前期，对设备进行全面的检测，包括物理环境，域环境，平台环境进行全面扫描，针对发现的异常，给出对应的提示，会明确指出异常，包括硬盘数量异常、docker服务异常、镜像等情况</t>
  </si>
  <si>
    <t>平台一体机</t>
  </si>
  <si>
    <t xml:space="preserve">具有1个DP接口、2个HDMI接口、1个VGA接口、4个RJ45 10/100/1000Mbps 自适应以太网口；7个USB接口（其中5个USB2.0接口,2个USB3.0接口）、1个RS-232接口、1个RS-485接口、16路报警输入接口、4路报警输出接口；2路音频输入（其中1路3.5mm），2路音频输出（其中1路3.5mm）、 5个SATA 3.0接口
支持视频预览、录像回放、即时回放、录像剪辑、手动录像和录像下载时叠加水印
支持在线和离线GIS地图、静态地图导入，同时支持对一个区域添加多张静态地图，支持在地图上添加标记、收藏、测量、放大缩小等基本地图工具，支持地图上资源点的搜索，实现在地图上资源的快速定位，支持资源点报警时，在地图上发生颜色变化，按不同等级的报警显示报警数，并显示报警列表
支持以脸搜脸的多脸模式，上传一张图片中有多个人脸时，可对图片中的多个人脸一次识别后依次选择进行以脸搜脸，无需多次上传，人脸数最大不超过五个
支持门禁权限自动下发更新数据到设备；可配置固定时间、固定次数自动下发异动的门禁权限，包含卡、人脸、指纹；支持人员的卡权限在平台进行权限认证，当卡权限还未下发到设备时，平台可以根据刷卡事件进行人员权限判断并进行反控开门；支持人员通行记录区分：内部人员、外部人员、陌生人员
支持纯车牌，车主卡辅，纯卡片，卡主车辅四种识别模式；支持新能源车牌识别。支持自动放行、手动放行、车卡一致和单进单出等多种放行模式；支持车位满时固定车辆、临时车辆自动放行；支持零收费时的自动放行，支持特殊车辆自动放行，支持特定节日车辆自动免费放行
支持车辆进出可通过LED屏和语音播报两种方式来展示车辆信息，收费信息，停车时间等内容并且内容都可以自定义，支持固定车到期提醒，提醒方式为LED屏展示提醒和语音提醒，支持一户多车功能；支持客户端、LED屏、语音提示“一户多车”：支持一户多车车主查询
</t>
  </si>
  <si>
    <t>支持视频事件级联，包括：穿越警戒面、进入区域、离开区域、区域入侵、人员聚集
支持人脸事件级联，包括高频人员、陌生人、重点人员
支持报警事件级联，包括入侵包括报警和紧急报警，入侵报警包括：子系统-布防、子系统-撤防、子系统-消警、防区-旁路、防区-旁路恢复、防区-报警）
支持停车场事件级联，包括黑名单、车辆入场、车辆出场
组织人员数据同步：支持同步云眸组织、人员、人脸、卡片数据；组织数据包括：组织名称等；人员数据包括：姓名、工号、性别、证件号、所属组织等；卡片数据包括：卡号、对应人员
到校离校信息查询： 支持 查询 平台人员门禁通行数据， 包括 人员姓名、人员类型、所属部门、学工号、设备名称、出入时间 
支持多色彩（红、橙、黄）展示运行告警状态，支持告警统计、概览、处理，支持告警记录查看、查询，支持告警单条、批量处理；支持系统最近7天每日告警数统计，支持评分量化系统监控指数，显示系统运行状态
支持对监控点、编码设备的在线状态进行设备巡检，并以统计图方式展示巡检结果；支持对监控的图像进行视频质量诊断，图像异常项包括图像偏色、噪声干扰、图像过暗、图像过亮、视频丢帧、视频抖动、对比度异常、条纹干扰、视频遮挡、信号丢失、图像黑白、图像模糊、场景变换、视频剧变
支持业务应用组件化，各组件独立运行、维护，支持独立安装或卸载</t>
  </si>
  <si>
    <t>硬盘</t>
  </si>
  <si>
    <t>8TB容量，3.5英寸，SATA3.0接口，7200RPM
空气盘， CMR传统磁记录
传输速率255 MB/s，流畅存储视频有效防止丢帧
MTBF可达2,000,000小时
高级格式（AF）512e扇区技术，保障硬盘扇区4K对齐
满足数据严苛的7*24小时运行可靠性、安全性的需求
支持5年有限质保服务</t>
  </si>
  <si>
    <t>片</t>
  </si>
  <si>
    <t>智能超脑</t>
  </si>
  <si>
    <t xml:space="preserve">具有 2 个 HDMI 接口、1 个 VGA 接口、4 个 RJ45 网络接口、2 个USB2.0 接口、2 个 USB3.0 接口、1 个 RS232接口、1 个 RS485 接口（可接入 RS485 键盘）、1 个 eSata 接口；
具有 1 路音频输入接口、1 路音频输出接口、16 路报警输入接口、8 路报警输出接口，可内置 16块 SATA 接口硬盘；
可插拔式安装主板、风扇、电源模块，并且风扇、冗余电源模块可热插拔
可接入 1T、2T、3T、4T、6T、8T、10T、12TB、14TB、16TB、18TB、20TB 容量的 SATA接口硬盘；
支持常规距离、中距离、远距离三种检测模式；根据不同的检测距离，在配置界面给出最小可检出人体目标尺寸，单个通道最多同时支持4种周界报警模式，每种模式最多同时支持4个警戒区域。
支持 32 路视频流人脸识别，支持 64 路图片流人脸识别4个GPU条件下，人脸库建模速度不低于250张/秒。
支持周界报警过滤功能，对IPC上报的越界侦测报警和区域入侵报警进行去误报，可去除由树叶、灯光、车辆、阴影以及小动物引起的误报；最大支持64路。
接入带有温度报警、烟雾报警、障碍物遮挡报警、移动报警、防拆报警、紧急报警的智慧消防相机；当触发报警时，样机可联动录像、抓拍并保存图片、弹出报警画面、声音警告、上传中心、发送邮件、触发报警输出，并按通道、时间、类型检索报警图片，录像搜索结果支持图片和列表两种展现形式
支持64个人脸库，库容50万张人脸图片；支持路人库，库容30万张人脸抓拍图片。
支持人脸抓拍库（存储于硬盘中）存储5000万条人脸抓拍历史记录。
 具有存储安全保障功能，当存储压力过高或硬盘出现性能不足时，可优先录像业务存储；
</t>
  </si>
  <si>
    <t>支持检出水平转动角度、俯仰角、倾斜角不超过±45°且面部无遮挡的人脸；白天和晚上单人图片的人脸检出率不低于99%，单人图片的人脸检出响应时间不超过1秒；
支持路人库一人一档功能；设备将陌生人自动归入到路人库，并统计和展示每个陌生人出现的次数，多次出现的陌生人，设备自动选取一张最优人脸图片入库，可点击次数信息展示每次抓拍的图片和时间以及人脸属性信息。
支持IPv4和IPv6网络协议；支持本地和远程进行IPv6配置，IPv6支持多种模式：路由公告、自动获取、手动配置；支持以IPv6方式登录、取流、配置、检索等功能；支持以IPv6方式接入IPC进行预览、参数配置、报警接收和展现、语音对讲、IPC列表导入、IP地址冲突检测等功能
支持组合报警检测，可将物理报警接口的报警输入关联IPC报警事件，只有当两个报警事件在预先设置的时间段内同时触发才能产生组合报警事件；组合报警支持IPC的遮挡报警、移动侦测、人脸侦测、人脸抓拍、车辆检测、越界侦测、区域入侵、进入/离开区域、徘徊侦测、人员聚集侦测、快速移动侦测、停车侦测、物品遗留侦测、物品拿取侦测、音频输入异常侦测等事件
最大可接入64路高空抛物行为检测的IPC，可联动录像、抓图、蜂鸣报警、预置点、邮件、本地报警输出、IPC报警输出以及日志记录；支持按通道，日期对高空抛物行为进行录像检索，以及关联录像回放，并导出图片</t>
  </si>
  <si>
    <t>人脸采集仪</t>
  </si>
  <si>
    <t>设备采用3.97英寸LCD触摸显示屏，屏幕支持多点触控操作，屏幕流明度350cd/㎡，分辨率不小于480*800，屏幕防暴等级IK04。
设备采用嵌入式Linux系统，具有用户卡号、人脸等用户信息采集登记。
设备采用高清双目宽动态相机（可见光摄像头*1，红外摄像头*1），最大分辨率：1920×1080。
设备本地用户库存储容量2000张，支持每个用户10张卡信息登记。
1.支持红外及白光灯补光；支持设置红外及可见光补光灯亮度；2.人脸采集距离：0.3~2m；3.人像采集时间：≤200ms。
设备支持以下采集方式：用户卡号、人脸；支持普通CPU卡、国密CPU卡发卡授权；支持人脸防假体攻击功能检查，对电子照片、视频人脸不能进行人脸认证登录；
适用温度范围：-10℃至50℃；恒温湿热+40℃±2℃、RH93%、48h。</t>
  </si>
  <si>
    <t>LCD拼接屏</t>
  </si>
  <si>
    <t>LCD显示单元为：46“超窄边液晶屏；单元物理拼缝≤3.5mm，物理分辨率达到1920×1080，对比度达到1000：1。
LCD显示单元响应时间≤8ms，显示色彩达到16.7M，亮度达到500cd/㎡，图像显示清晰度达到1000TVL。
内置MPEG、JPEG和 Real media解码器，支持点播U盘、移动硬盘中的视频、图片、音频或文本资源。（提供封面具有ilac-MRA、CNAS标志的检测报告并）
屏幕支持防灼烧功能，能够有效改善液晶长时间显示静态画面时造成的残影现象。
拼接屏具备智能温控功能，当屏幕温度在55-60℃之间时，会提醒用户温度过高，请及时通风；当温度超过60℃，屏幕会立即进入休眠状态；等温度降至50℃以下会被唤醒或者通过遥控器主动唤醒。
支持4比3、16比9、点对点等比例显示。
内置智能系统，可快速读取显示屏信息，包括屏幕背光源、亮度、对比度、分辨率等基本信息。
支持通过客户端和软件控制屏幕，不需要遥控器的接入，实现遥控器的所有功能。
可通过客户端或菜单设置屏幕ID，ID属性包含行、列，实现自动分配ID。
设备支持不断电待机功能，当无任何信号输入时，设备在规定时间内自动待机节能，当有信号接入时，设备能快速开机，正常显示。待机功耗低于0.5W</t>
  </si>
  <si>
    <t>拼接屏壁装支架</t>
  </si>
  <si>
    <t>46英寸-壁挂支架
性价比高
快速安装
生产周期短
支持现场扩容</t>
  </si>
  <si>
    <t>高清解码器</t>
  </si>
  <si>
    <t>为保证产品兼容性，需提供设备支持GB/T 28181-2022的证明。
显控系统设备间支持信息交互功能，可通过平台/客户端界面查看屏幕运维信息，包括使用时长、序列号、温度、亮度、显示模式日支持下发配置屏幕参数。
显控系统支持通过自动识别屏幕的行列号信息，并能根据行列号信息，自动生成对应的电视墙规模和绑定输出口关系，避免手动一对一设置输出口和LCD屏幕的对应关系
显控系统支持自动检测输入源的信号类型，根据信号源类型和显示位置，自动配置信号源所在屏幕的显示场景模式
显控系统支持远程开关机控制，实现拼接墙整墙的开关机，定时开关机操作</t>
  </si>
  <si>
    <t>HDMI铜线视频线</t>
  </si>
  <si>
    <t>HDMI 1.3 1080P60Hz铜缆（20米）
端子镀金，耐氧化，阻抗小，信号传输更稳定。
端子内部特殊设计，增强端子和线缆连接强度。
环保加厚外被，耐磨不易破裂，经久耐用。
支持HDMI 1080P60Hz型号稳定传输。
即插即用，无需驱动程序。
线缆类型（音视频线）：铜缆
 视频版本：HDMI 1.3
 支持最大分辨率：1080P 60Hz
 接口类型：HDMI</t>
  </si>
  <si>
    <t xml:space="preserve">标准款操作台
SPCC级冷轧钢
操作台主体框架、立柱均采用SPCC级冷轧钢制作，耐压、强度大，抗冲击，不易变形
结构稳固，稳固承重，
尺寸≥900mm *1200mm *750mm *640mm </t>
  </si>
  <si>
    <t>4、广播部分</t>
  </si>
  <si>
    <t xml:space="preserve">1.软件是整个系统的运行核心，统一管理系统内所有音频终端，包括寻呼话筒、对讲终端、广播终端和消防接口设备，实时显示音频终端的IP地址、在线状态、任务状态、音量等运行状态。
2.支撑各音频终端的运行，负责音频流传输管理，响应各音频终端播放请求和音频全双工交换，支持B/S架构，通过网页登陆可进行终端管理、用户管理、节目播放管理、音频文件管理、录音存贮、内部通讯调度处理等功能。
3.管理节目库资源，为所有音频终端器提供定时播放和实时点播媒体服务，响应各终端的节目播放请求，为各音频工作站提供数据接口服务。
4.提供全双工语音数据交换，响应各对讲终端的呼叫和通话请求，支持一键呼叫、一键对讲、一键求助、一键报警等通话模式，支持自动接听、手动接听，支持自定义接听提示音。
5.支持多种呼叫策略，包括无响应转移、占线转移、关机转移，支持时间策略和转移策略自定义设置。支持设置对讲终端呼叫策略，可自定义通话时间0-180S或不受限，可选择是否自动接听，支持自定义选择来电铃声与等待铃声。
6.支持终端短路输入联动触发，可任意设置联动触发方案和触发终端数量，触发方案包括短路输出、音乐播放、巡更警报等。
7.编程定时任务，支持编程多套定时方案，支持选择任意终端和设置任意时间；支持定时任务执行测试、设置重复周期。支持定时任务多种音源选择（音乐播放、声卡采集、终端采集）。
8.支持多套定时打铃方案同时启用，每套定时打铃方案支持多套任务同时进行，支持一键启用/停用所有方案。
9.支持定时打铃功能，支持打铃方案克隆，任务执行与停止控制、定时任务禁用与启用功能。
</t>
  </si>
  <si>
    <t>10.支持定时巡更功能，支持自定义巡更任务的执行时间及重复周期，可自定义指示灯闪烁间隔时间0-30s。支持对≥8路功率分区终端进行功率控制分区设置，通过web页面后台或分控客户端均可设置分区。支持对终端设置时间显示配置，可设置1-6级别亮度值，可设置断网后不显示时间等模式。支持对终端设置不同的灯光模式，可分别自定义设置红灯亮、红灯灭、绿灯/蓝灯亮、绿灯/蓝灯灭时间0.1S-10S。
11.支持今日任务列表查看，管理今日执行的所有定时任务信息和执行状态。
12.日志记录系统运行状态，实时记录系统运行及终端工作状态，每次呼叫、通话和广播操作均有记录
13.支持配置终端冻结时间，在终端被冻结期间禁止终端执行任务。
14.支持广播、对讲、实时采集、终端监听进行录音；支持文本广播功能，可实现将文本转成语音，支持后台调整语速。
15.支持后台换肤功能，可根据喜好自由切换皮肤主题。
16.支持终端明细导出功能，支持通过表格方式导出当前系统终端的配置详情。支持批量修改定时任务的时间、执行终端。
17.出于信息安全考虑，要求投标的数字化IP网络广播客户端管理软件需通过信息系统安全等级（二级或以上）保护备案。</t>
  </si>
  <si>
    <r>
      <rPr>
        <sz val="10"/>
        <color indexed="8"/>
        <rFont val="宋体"/>
        <charset val="134"/>
      </rPr>
      <t>1.调频、调幅（AM/FM）立体声二波段接收可选，电台频率记忆存储≥99个；
2.电台频率自动搜索存储功能，且有断电记忆功能；
3.采用石英锁相环路频率合成器式调谐回路技术；
4.≥两组接收天线输入：AM接收天线输入；FM接收天线75</t>
    </r>
    <r>
      <rPr>
        <sz val="10"/>
        <color indexed="8"/>
        <rFont val="Calibri"/>
        <charset val="134"/>
      </rPr>
      <t>Ω</t>
    </r>
    <r>
      <rPr>
        <sz val="10"/>
        <color indexed="8"/>
        <rFont val="宋体"/>
        <charset val="134"/>
      </rPr>
      <t>输入；
5.≥1路音频信号左右声道（L /R）输出；
6.可通过面板按键或红外遥控器控制操作。</t>
    </r>
  </si>
  <si>
    <t>收音机控制嵌入软件</t>
  </si>
  <si>
    <t>1.软件内嵌于终端设备，支撑设备各项基本功能的运行。
2.支持选择调频、调幅（FM/AM）二波段接收。
3.支持FM接收频率范围76MHz~108MHz。
4.支持电台频率自动搜索及存储功能，存储电台可达99个。
5.支持断电记忆功能。</t>
  </si>
  <si>
    <t>1.标准机柜式设计，1U高度，高档拉丝铝合金面板，工艺考究，尽显高档气质。
2.设备采用嵌入式计算机技术和DSP音频处理技术设计。
3.16路消防短路信号输入，可无限扩展输入接口，方便更大的系统使用。
4.面板支持一键取消任务。
5.标配网络接口，全速率连接最高可达100M。
6.支持广播系统对终端进行远程固件升级，无需到终端本地升级，减轻维护人员工作强度。
7.网络接口：标准RJ45输入
8.传输速率：100Mbps
9.支持协议：TCP/IP、UDP、IGMP（组播）
10.短路接口：工业标准压线接线端子</t>
  </si>
  <si>
    <t>消防语音系统软件</t>
  </si>
  <si>
    <t>1.软件内嵌于消防语音系统主机设备，支撑设备各项基本功能的运行。
2.支持分区监听、设备状态实时查看。
3.实现对设备的控制、信号切换。</t>
  </si>
  <si>
    <t>CPU Intel I5-12400
主板 英特尔670系列芯片组或以上
内存 8G；2个DIMM插槽，最大支持64G
硬盘 512G固态硬盘
显示器 23.8寸液晶，分辨率1920*1080，VGA接口*1，HDMI接口*1
显卡 集成显卡
网卡 集成10/100/1000M自适应网卡
接口 8个USB接口（其中前置6个USB3.2）,  ≥原生视频接口2（VGA,HDMI）, 音频接口前置1个耳机/麦克风combo插孔，后置1个音频输出，1个音频输入
键鼠 USB防水抗菌键盘，抗菌鼠标。
电源 电源110/220V 180W标准接口电源，电源能效不低于90%
插槽 插槽1个PCIe x16，1个PCIe x1，2个M.2
机箱 标准MATX立式机箱，机箱≥15L，机箱配备电源、硬盘、网络指示灯，前置开关键
系统 原厂预装WINDOWS 11正版系统</t>
  </si>
  <si>
    <t>IP网络广播系统分控软件</t>
  </si>
  <si>
    <t>1.数字客户端分控软件运行于Windows操作系统的台式电脑或笔记本电脑（兼容(win7-win10、server2008或更高版本)），用户登陆通过系统服务器的权限验证即可进行对广播系统的控制。
2.客户端软件利用网络（局域网、广域网）远程登录到服务器，支持多套客户端软件同时登录到服务器，各套客户端软件独立工作。
3.可实现终端状态查看、音频播放、监听、广播及对讲、会话状态监控等功能。
4.支持实时查看终端工作状态、音量、任务，并且可在终端状态界面设置终端音量。
5.支持创建文本广播任务，可实现将文本转成语音，支持后台调整语速。
6.支持创建终端采集任务，可设置普通、中级的采集音质类型。
7.支持创建声卡采集任务，可通过分控客户端所在电脑的声卡进行实时采播，并且支持将采播的内容进行录音存储。
8.支持创建音乐播放任务，可进行本地文件播放，可选择多首歌曲进行顺序播放或循环播放或随机播放。
9.支持进行发起监听功能，在会话状态选择监听终端，可监听某任务播放的内容。
10.支持远程对某终端/分区或全区进行实时的寻呼广播，支持选择网络寻呼话筒进行实时对讲。
11.支持分控端查看终端上下线记录，可设置终端掉线弹窗提示。</t>
  </si>
  <si>
    <t>话筒呼叫控制嵌入软件</t>
  </si>
  <si>
    <t>1.软件内嵌于话筒设备，实现话筒呼叫控制功能，支撑设备各项基本功能的运行。
2.授权操作管理功能，支持服务器统一配置管理用户及密码。
3.支持新配置注册智能语音提示功能。
4.支持多种呼叫策略，包括呼叫转移、呼叫等待、无人接听提醒等。
5.支持双向对讲功能，可与另一方对讲终端实现双向语音传输功能。
6.可实现分区/全区进行喊话/广播功能。
7.支持单独调节音量。</t>
  </si>
  <si>
    <t>智慧课堂师生互动助手软件</t>
  </si>
  <si>
    <t>1.通过移动端与电脑端软件进行互动，通过移动端扫描二维码方式与老师电脑或教室教学一体机端连接。支持移动端远程操作老师电脑或教室教学一体机的PPT等文档功能，并且支持PPT全屏、翻页等功能。
2.支持移动端与录播设备经过网络进行互联。支持微课录制功能。
3.支持放大镜放大局部功能，可对PPT中文字等较小或看不清的部分进行放大操作。具备基本辅助工具，包括画笔、聚光灯、放大镜等，画笔颜色、画笔大小通过移动端轻松可调。支持在移动端控制图片的缩放、旋转、标注/擦除等操作。
4.移动端可作为移动展台或高拍仪使用，可将授课资料或作业或考卷等实物通过移动端设备拍摄上传至老师电脑或教室教学一体机放大讲解。</t>
  </si>
  <si>
    <t>5、机柜系统</t>
  </si>
  <si>
    <t>综合柜</t>
  </si>
  <si>
    <t>1、600*1400*2000,42U, 标准42U柜体，集成UPS、配电单元、监控单元、空调等在柜内；
2、前门为5mm钢化玻璃单开门，预留显示屏安装位置；
3、后门为单开钣金门；
4、两侧侧板粘贴隔热棉；
5、前门顶部照明，线预留长度20mm； 
6、标配活动轮4个；螺丝、螺母；接地线；标配行程开关，用于自动控制照明开启与关闭；</t>
  </si>
  <si>
    <t>一体化机柜</t>
  </si>
  <si>
    <t>1、600*1400*2000,42U, 标准42U柜体；
2、前门为5mm钢化玻璃单开门；
3、后门为单开/双开钣金门；
4、两侧侧板粘贴隔热棉；
5、前门顶部照明，线预留长度20mm；
6、标配活动轮4个；螺丝、螺母；接地线；标配行程开关，用于自动控制照明开启与关闭；
7、机柜静态承重能力≥2600kg，动态承载≥1800KG；</t>
  </si>
  <si>
    <t>垂直理线架</t>
  </si>
  <si>
    <t>配42U高机柜，用于服务器机柜后部理线。</t>
  </si>
  <si>
    <t>侧板</t>
  </si>
  <si>
    <t>侧板的喷涂均采用静电粉末喷涂技术，适用于1400深42U机柜。</t>
  </si>
  <si>
    <t>面</t>
  </si>
  <si>
    <t>盲板</t>
  </si>
  <si>
    <t>阻燃塑料材质，阻止冷气流旁通，美观防尘，高度1U，卡扣式安装。</t>
  </si>
  <si>
    <t>固定层板</t>
  </si>
  <si>
    <t>托放设备，承载100kg设备。</t>
  </si>
  <si>
    <t>L型导轨</t>
  </si>
  <si>
    <t>左右对称安装，配套600mm宽服务器机柜（可以用来放置UPS、配电单元、机架式空调等设备）。</t>
  </si>
  <si>
    <t>副</t>
  </si>
  <si>
    <t>顶置M型线槽</t>
  </si>
  <si>
    <t>适用于600mm宽的服务器机柜，强弱电走线槽。</t>
  </si>
  <si>
    <t>微模块控制器</t>
  </si>
  <si>
    <t>照明控制、机柜门控制，可联动消防。</t>
  </si>
  <si>
    <t>照明系统</t>
  </si>
  <si>
    <t>LED照明灯置于机柜前门顶部；氛围灯置于机柜前门两侧，可选七色氛围灯起到氛围烘托的作用，正常为蓝色氛围灯，告警状态为红色氛围灯。</t>
  </si>
  <si>
    <t>PDU滑块</t>
  </si>
  <si>
    <t>置于后门机柜两侧，用来固定安装PDU。</t>
  </si>
  <si>
    <t>应急风扇</t>
  </si>
  <si>
    <t>应急散热装置，置于机柜后门顶部。</t>
  </si>
  <si>
    <t>配电单元</t>
  </si>
  <si>
    <t>配电单元（电量仪版）：市电输入：160A/3P；UPS控制：UPS输入80A/3P,UPS输出80A/3P，UPS维修旁路80A/3P；市电分配：12个32A/1P分配；UPS分配:12个32A/1P分配；空调分配：3个32A/3P分配；接线方式：端子排、铜排，防雷:C级浪涌保护,带防雷开关32A/4P，具备主路配电监控，总高≥9U。</t>
  </si>
  <si>
    <t>PDU线缆</t>
  </si>
  <si>
    <t>ZCRVV-3*6mm2-配套接线端子及辅材</t>
  </si>
  <si>
    <t>1、非金属材料特性：输出模块的塑胶材料采用PC/ABS材料，符合环保、耐压、耐热、耐磨、耐潮湿、高强度、抗冲击、高绝缘性、高阻燃标准，能有效防止使用中出现的触电危险；
2、垂直燃烧特性依据UL94-2013（R2018），条款8检测，实验结果满足“UL 94，V-2”的要求；
3、金属材料特性：输出模块的金属插接组件采用导电性能良好，弹性好，耐磨性、抗磁性，不易氧化高硬度的锡磷青铜；
4、输入32A，输出4位16A国标孔+12位10A国标孔；</t>
  </si>
  <si>
    <t>6、UPS不间断电源系统</t>
  </si>
  <si>
    <t>1、双变换纯在线三进三出高频主机40KVA，支持输入电压380/400/415V（线电压），输入频率范围40～70Hz。可放入标准19寸机柜中，机架安装高度不应超过4U。
2、输入功率因数最高可达0.99，输入电流谐波成份最低可达2.9%，整机最大效率可达96%，输出稳压精度≤1％，UPS输出功率因数为1（1kVA=1kW）。
3、支持电池组节数±16～±22节可设置，便于未来遭遇个别电池故障需要维护、更换时, 可灵活调节电池节数的需要。
4、具备自主老化模式即可进行系统满载测试，省去租用超大负载箱、负载箱工程施工等工作量。
5、UPS整机应标配不低于7英寸的液晶触摸彩屏，内置硬件看门狗，系统意外死机可自动重启，支持现场查验。
6、UPS所有电路板均需要采用三防漆涂覆工艺，确保在低恶劣环境下的使用寿命
7、所投UPS具有充电保护监测控制系统功能和蓄电池短路和蓄电池接反保护功能以及具有直流系统防纠正装置处理技术功能以及蓄电池充放电在线监测系统软件功能。
8、系统应内置Web服务功能，支持多并发Web访问，可以实现多人同时登入查看UPS实时数据。
9、UPS系统全面监控关键部件参数，实现故障可控可管，可设置风扇更换时间到期提示功能，提供不少于8个温度监控点，包含IGBT温度、进风口温度、出风口温度或SCR温度
10、UPS采用全新风道设计，敏感元器件全部隔离在底层PCB,保护全面，散热效果更佳。</t>
  </si>
  <si>
    <r>
      <rPr>
        <sz val="10"/>
        <color theme="1"/>
        <rFont val="宋体"/>
        <charset val="134"/>
      </rPr>
      <t>1、12V100Ah铅酸免维护蓄电池，要求与UPS主机同品牌，方便后期维护及整体兼容性。
2、蓄电池外观不应有裂纹污迹及明显变形。
3、具备耐高电流能力、抗机械破损能力。
4、材料的阻燃能力：槽、盖的有焰燃烧时间应≤10s。
5、低温敏感性：完全充电的蓄电池以10A电流放电至单体蓄电池电压为1.80V时终止。蓄电池不经再充电置于-18℃±2℃的冷冻机中静置72h±1h，取出后在室温下开路静置24h，然后以恒压连续充电168h后，3小时率放电容量应≥60Ah。
6、短路电流与直流内阻：蓄电池的短路电流≥2000A，蓄电池内阻≤4.5m</t>
    </r>
    <r>
      <rPr>
        <sz val="10"/>
        <color theme="1"/>
        <rFont val="Calibri"/>
        <charset val="161"/>
      </rPr>
      <t>Ω</t>
    </r>
    <r>
      <rPr>
        <sz val="10"/>
        <color theme="1"/>
        <rFont val="宋体"/>
        <charset val="134"/>
      </rPr>
      <t>（内阻供货时验证）；
7、深放电循环次数不低于150次。
8、蓄电池具有防滑防酸防漏液保护装置，每只蓄电池配备防漏液托盘
9、设备制造厂商通过ISO9001:2015质量管理体系认证、ISO14001:2015环境管理体系认证、ISO45001:2018职业健康管理体系认证。</t>
    </r>
  </si>
  <si>
    <t>电池箱</t>
  </si>
  <si>
    <t>1、UPS专用电池箱，整机经磷化喷塑，耐磨防蚀；
2、可拆装式结构，安装检修方便，可安装32节12V100AH电池。</t>
  </si>
  <si>
    <t>电池空开2个、电池连接线等辅材。</t>
  </si>
  <si>
    <t>7、空调</t>
  </si>
  <si>
    <t>柜式空调</t>
  </si>
  <si>
    <t>5匹 一级能效 包含辅材及安装</t>
  </si>
  <si>
    <t>8、动力环境监控系统</t>
  </si>
  <si>
    <t>边缘机算机网关</t>
  </si>
  <si>
    <t>监控主机（边缘计算网关）提供8个独立串口、8路开关量接入、4路模拟量接入、4路漏水接入、6路DO继电器输出，具备短信与电话功能 ，系统便于第三方集成，对外有WEBService接口，MODBUS TCP接口，支持SNMP三种开放接口协议，可实现灵活组网或跨平台无缝集成。</t>
  </si>
  <si>
    <t>动力环境监控系统软件</t>
  </si>
  <si>
    <t>1、基于嵌入式芯片，Linux操作系统，大容量存储器，提供便捷的嵌入式WEB服务，支持远程浏览。
2、无需依赖上位机软件即可完成供配电、UPS、空调、漏水、温湿度、红外等进行集中监控管理及实现报警功能。
3、软硬件高度一体化，实现跨区域集中监控。
4、监控管理系统可实现数据远程短信查询，达到良好的短信互动功能。 
5、系统可实现短信、电话、声光、邮件、微信、语音等报警方式。
6、提供二次集成接口，支持三大协议：SNMP、Modbus-tcp、Webservice。
7、平台软件支持集成数据中心整体微模块机房运维系统信息，便于维护管理与查阅。
8、具有全新架构的标准化、产品化设计理念，可复制性强，可接受定制化，按需扩展，为微模块机房冷通道快速搭建提供强有力的支撑。</t>
  </si>
  <si>
    <t>15.6寸电容触摸一体机</t>
  </si>
  <si>
    <t>15.6寸电容触摸一体机，外嵌款，黑色边框，1920*1080，J1900处理器，4G内存+64G固态硬盘，win7 64位系统，USB*4，RS232*2，网口*1，配1.5米电源线+12V 5A适配器+卡扣，支持 VGA、HDMI 输出。</t>
  </si>
  <si>
    <t>配电监测协议解析</t>
  </si>
  <si>
    <t>根据电量仪的通信协议定向开发。</t>
  </si>
  <si>
    <t>UP协议解析</t>
  </si>
  <si>
    <t>1、系统能对机房UPS各部件的运行状态进行监控。如：UPS的各开关、整流器、电池、逆变器、旁路及输出等各部分的状态。系统标明UPS电流流向，可看到负载的供电状况，是否受保护等。
2、系统能对机房UPS各部件的参数状态进行监控，如：电压、电流、频率、功率、后备时间等；整流器与旁路的电压、电流参数；逆变器与电池的电压、电流及电池的后备时间、充电量，负载的电压、电流参数，并合理布局、形象显示。 
3、具体监测的内容和控制的项目与卖方提供的该型号通讯协议规定的内容相符。能够实时反映设备状态及故障信息，记录各种数据。</t>
  </si>
  <si>
    <t>5米非定位漏水感应线</t>
  </si>
  <si>
    <t>机架/列间空调底部漏水检测出漏水状态报警。</t>
  </si>
  <si>
    <t>漏水检测协议解析</t>
  </si>
  <si>
    <t>精密空调出现漏水，系统实时发出告警。</t>
  </si>
  <si>
    <t>智能温湿度传感器</t>
  </si>
  <si>
    <t>供电电源：12VDC； 
电流：＜10mA；
显示：数码显示参数值，自检显示；
测湿范围：0-100% RH，精度：±3%RH（25℃时）；
测温范围：-40℃～125℃，精度：±0.5℃（全量程内）；
串行输出：RS485；
工作环境：-20℃～60℃，0-100% RH；
最大尺寸：  86×86×30mm；</t>
  </si>
  <si>
    <t>温湿度协议解析</t>
  </si>
  <si>
    <t>查看温湿度曲线（实时、历史、任意时段），形成温湿度曲线报表，参数越限提供报警</t>
  </si>
  <si>
    <t>烟雾传感器</t>
  </si>
  <si>
    <t>感应方式：光电式，作电压：12V，工作温度 ：-10度-50度，检测面积：20平方，报警方式：常开/常闭（可选）直接接入监控主机无需外加开关量模块。</t>
  </si>
  <si>
    <t>短信报警系统</t>
  </si>
  <si>
    <t>内置监控主机，支持移动、联通。</t>
  </si>
  <si>
    <t>声光报警系统</t>
  </si>
  <si>
    <t>现场声光报警，额定电压12V，电流300mA，声压110dB／1m。</t>
  </si>
  <si>
    <t>安装耗材</t>
  </si>
  <si>
    <t>配套</t>
  </si>
  <si>
    <t>9、机房专用消防部分</t>
  </si>
  <si>
    <t>柜式七氟丙烷气体灭火装置</t>
  </si>
  <si>
    <t>工作温度范围：0℃～50℃   最大充装密度：1120kg/m3
贮存压力：2.5MPa（20℃时）        喷射时间：≤10s
最大工作压力：4.2MPa（50℃时）    设计灭火浓度：8%～%10%
启动电源：DC24V，≦1.6A</t>
  </si>
  <si>
    <t>七氟丙烷药剂</t>
  </si>
  <si>
    <t>纯度/%(m/m)
≥99.6%
酸度/%(m/m)
≤1*10-4 
水份/%(m/m)
≤10*10-4
蒸发残留物/%(m/m)
≤0.01
悬浮物或沉淀物</t>
  </si>
  <si>
    <t>公斤</t>
  </si>
  <si>
    <t>泄压口</t>
  </si>
  <si>
    <t>国标，满足使用需求</t>
  </si>
  <si>
    <t>点型光电感烟探测器</t>
  </si>
  <si>
    <t>线制：无极性二总线
工作电压：总线15V～28V（脉冲电压）
总线静态电流： ≤0.4mA
总线报警电流：≤0.9mA
编码方式: 电子编码
编码范围: 1～242（单回路）
指示灯: 单红色，报警常亮，监视闪亮
工作环境: 温度：-10℃～+55℃ 相对湿度：≤95%RH，不凝露</t>
  </si>
  <si>
    <t>点型光电感温探测器</t>
  </si>
  <si>
    <t>工作电压: 15V～28V 脉冲电压
工作电流: 总线静态电流≤0.35mA 总线报警电流≤0.55mA
编码方式: 电子编码
线制: 无极性二总线
工作环境: 温度：-10℃～+50℃ 相对湿度：≤95%RH，不凝露</t>
  </si>
  <si>
    <t>火灾声光警报器</t>
  </si>
  <si>
    <t>工作电压： 总线电压：15V～28V 脉冲电压;电源电压：DC20V～28V
线制： 无极性二总线连接，与 DC24V 电源采用无极性二线连接
工作电流：总线监视电流≤0.6mA、 总线启动电流≤3mA、电源监视电流≤2mA、 电源启动电流≤50mA
变调周期: 3.0s～4.5s
闪光频率: 1.0Hz～1.6Hz
声压级: 75dB～100dB [正前方 3m 水平处（A 计权）]
工作环境: 温度：-10℃～+55℃ 相对湿度：≤95%RH，不凝露</t>
  </si>
  <si>
    <t>放气指示灯</t>
  </si>
  <si>
    <t>工作电压:总线电压：15～28V（脉冲电压）；
联动电压：DC24V(20V～28V)
线制:四线制，与气体灭火控制器的总线及联动电源分别二线无极性连接
工作电流: 总线监视电流≤0.5mA 总线启动电流≤1.0mA
联动监视电流: ≤1.0mA
联动启动电流: ≤16mA
编码方式: 电子编码方式，占用一个总线编码地址
工作环境: 温度：-10℃～+50℃ 相对湿度：≤95%RH，不凝露</t>
  </si>
  <si>
    <t>紧急启停按扭</t>
  </si>
  <si>
    <t>工作电压： 15V～28V 脉冲电压
工作电流： 总线监视电流≤3mA 总线报警电流≤6mA
编码方式： 电子编码
启动方式： 按下“紧急启动”按键 1 秒钟
停止方式： 按下“紧急停止”按键 2 秒钟
线 制： 无极性二总线
启动零件型式： 可重复使用型启动按片
工作环境： 温度：-10℃～+55℃ 相对湿度：≤95%RH，不凝露
转换模式方式: 人工按下“转换键”按键 2 秒钟</t>
  </si>
  <si>
    <t>输入模块</t>
  </si>
  <si>
    <t>工作电压: 总线 15V～28V 脉冲电压
工作电流: 总线监视电流≤0.55mA 总线动作电流≤5.0 mA
线 制: 与控制器采用无极性二总线连接
工作环境: 温度：-10℃～+55℃ 相对湿度：≤95%RH，不凝露
指示灯状态:正常监视状态：绿色巡检灯周期性地闪亮、 动作状态：红色动作灯常亮，绿色巡检灯常亮</t>
  </si>
  <si>
    <t>气体灭火控制盘</t>
  </si>
  <si>
    <t>主电电源： 交流 187V～242V
备用电池： 12V/12Ah 两节
液晶屏规格： 液晶屏 128×64
容 量： 最大容量 4 个气体灭火分区，每区最大 128 地址点
温 度： 0℃～+40℃
相对湿度： ≤95%，不凝露</t>
  </si>
  <si>
    <t>四、室外智能化</t>
  </si>
  <si>
    <t>1、监控部分</t>
  </si>
  <si>
    <t>400万球机</t>
  </si>
  <si>
    <t>视频输出支持2560×1440@25fps，分辨力不小于1400TVL，红外距离可达150米以
支持32倍光学变焦，最大焦距≥188mm
支持最低照度可达彩色0.0002Lux，黑白0.0001Lux
支持水平手控速度不小于160°/S，垂直速度不小于120°/S，云台定位精度为±0.1°
水平旋转范围为360°连续旋转，垂直旋转范围为-15°~90° 
内置GPU芯片，支持人脸检测、跟踪和抓拍
支持300个预置位，可按照所设置的预置位完成不小于8条巡航路径，支持不小于4条模式路径设置，支持预置位视频冻结功能；可实现RS485接口优先或RJ45网络接口优先控制功能
信噪比≥61dB，延时不大于100ms
动态范围不小于106dB，照度适应范围不小于138dB，宽动态能力综合得分不小于135
支持智能红外、透雾、强光抑制、电子防抖、数字降噪、防红外过曝功能
具备≥1对音频输入输出接口、≥2路报警输入、≥1路报警输出，具备本机存储功能，支持SD卡热插拔，最大支持256GB
具备较好的防护性能环境适应性，支持IP66，6kV防浪涌，工作温度范围可达-30℃-65℃
具备较好的电源适应性，电压在AC24V±30%范围内变化时，设备可正常工作</t>
  </si>
  <si>
    <t>监控立杆</t>
  </si>
  <si>
    <r>
      <rPr>
        <sz val="10"/>
        <color rgb="FF000000"/>
        <rFont val="宋体"/>
        <charset val="134"/>
      </rPr>
      <t>国产、定制</t>
    </r>
    <r>
      <rPr>
        <sz val="10"/>
        <color indexed="8"/>
        <rFont val="宋体"/>
        <charset val="134"/>
      </rPr>
      <t>、超清人脸监控立杆（H=3.5m），</t>
    </r>
    <r>
      <rPr>
        <sz val="10"/>
        <color indexed="10"/>
        <rFont val="宋体"/>
        <charset val="134"/>
      </rPr>
      <t>，</t>
    </r>
    <r>
      <rPr>
        <sz val="10"/>
        <color indexed="8"/>
        <rFont val="宋体"/>
        <charset val="134"/>
      </rPr>
      <t>壁厚：3.5mm，上口径：90mm，下口径：136mm。外形为八棱锥形，立杆的截面为正八边形，横臂（L=3m），壁厚：4mm，采用90mm等径支臂，选用优质钢材Q235B热扎钢卷一次成型；底部法兰选用Q235B优质板材制作成型,厚度20mm及以上,含地笼，颜色乳白色</t>
    </r>
  </si>
  <si>
    <r>
      <rPr>
        <sz val="10"/>
        <color indexed="8"/>
        <rFont val="宋体"/>
        <charset val="134"/>
      </rPr>
      <t>监控立杆基础</t>
    </r>
  </si>
  <si>
    <t>国产、定制、基础开挖填埋、基坑规格：1m*1m*1m、C20混凝土灌制、包括监控基础配套材料</t>
  </si>
  <si>
    <t>基</t>
  </si>
  <si>
    <t>室外设备箱</t>
  </si>
  <si>
    <t>1、名称:室外设备箱
2、型号:不锈钢400*500*200MM
3、防水防尘防腐蚀</t>
  </si>
  <si>
    <t>插排</t>
  </si>
  <si>
    <t>1、名称:插排
2、3位15孔</t>
  </si>
  <si>
    <t>1个10/100/1000Mbps自适应RJ45电口，1个1000Mbps SC光口，最大传输距离3kM，非网管型光纤收发器。/1个10/100/1000Mbps自适应RJ45电口，1个1000Mbps SC光口，最大传输距离3kM，非网管型光纤收发器。</t>
  </si>
  <si>
    <t>2、室外广播部分</t>
  </si>
  <si>
    <t>音柱</t>
  </si>
  <si>
    <t>1．额定功率(100V)：30W
2．额定功率(70V)：15W
3．灵敏度≥89dB
4．频率响应：110Hz-15KHz
5．防护等级：IP66
6．喇叭单元：6.5"×1+3"×1</t>
  </si>
  <si>
    <t>1．额定功率(100V)：120W
2．额定功率(70V)：60W
3．灵敏度≥94dB
4．频率响应：110Hz-15KHz
5．防护等级：IP66
6．喇叭单元：6.5"×4+3"×1</t>
  </si>
  <si>
    <t>IP终端</t>
  </si>
  <si>
    <t>1.设备采用≥19英寸机架设计，带有LCD显示屏。
2.支持≥1路线路输入和≥1路话筒输入接口，可独立调节音量；支持高低音调节电位器控制。
3.具有≥1路EMC输入接口，具有最高优先级；具有≥1路音频输出接口。
4.具有≥2路三线制强切输出接口，无需强切电源。
5.支持≥2路电源输出插座，内置智能电源管理，无音乐或呼叫时，自动切断输出座电源，有信号时自动打开输出座电源。</t>
  </si>
  <si>
    <t>数字化IP网络终端嵌入软件</t>
  </si>
  <si>
    <t>1.软件内嵌于数字化IP网络终端设备，支撑设备各项基本功能的运行。
2.嵌入DSP音频处理技术，高保真解码音频文件；支持远程点播功能，支持节目播放。
3.支持新配置注册智能语音提示功能。
4.支持播放背景音乐功能，支持单独调节音量。
5.支持播放本地服务器的MP3文件；支持单独播放或分区/全区播放。</t>
  </si>
  <si>
    <r>
      <rPr>
        <sz val="10"/>
        <color indexed="8"/>
        <rFont val="宋体"/>
        <charset val="134"/>
      </rPr>
      <t>1.采用D类数字功放技术，功率放大电路设计
2.额定输出功率：≥1000W
3.具有管道式散热结构，内置自动温度控制风扇冷却系统。
4.具有≥1通道LINE不平衡TRS/XLR高品质多功能输入接口，≥1通道LINE平衡XLR级联输出。
5.内置PFC电路和软开关电源技术，开关机自动软启动控制。
6.功放电路，零交越失真。
7.内置智能削顶失真和过流压限系统，能保护扬声器单元。
8.具有过温、过压、欠压、过流、短路多重智能检测保护系统。
9.具有2种定阻和定压输出模式:4-16</t>
    </r>
    <r>
      <rPr>
        <sz val="10"/>
        <color indexed="8"/>
        <rFont val="Calibri"/>
        <charset val="134"/>
      </rPr>
      <t>Ω</t>
    </r>
    <r>
      <rPr>
        <sz val="10"/>
        <color indexed="8"/>
        <rFont val="宋体"/>
        <charset val="134"/>
      </rPr>
      <t>/100V可选择。</t>
    </r>
  </si>
  <si>
    <r>
      <rPr>
        <sz val="10"/>
        <color indexed="8"/>
        <rFont val="宋体"/>
        <charset val="134"/>
      </rPr>
      <t>1.采用D类数字功放技术，功率放大电路设计
2.额定输出功率：≥2000W
3.具有管道式散热结构，内置自动温度控制风扇冷却系统。
4.具有≥1通道LINE不平衡TRS/XLR高品质多功能输入接口，≥1通道LINE平衡XLR级联输出。
5.内置PFC电路和软开关电源技术，开关机自动软启动控制。
6.功放电路，零交越失真。
7.内置智能削顶失真和过流压限系统，能保护扬声器单元。
8.具有过温、过压、欠压、过流、短路多重智能检测保护系统。
9.具有2种定阻和定压输出模式:4-16</t>
    </r>
    <r>
      <rPr>
        <sz val="10"/>
        <color indexed="8"/>
        <rFont val="Calibri"/>
        <charset val="134"/>
      </rPr>
      <t>Ω</t>
    </r>
    <r>
      <rPr>
        <sz val="10"/>
        <color indexed="8"/>
        <rFont val="宋体"/>
        <charset val="134"/>
      </rPr>
      <t>/100V可选择。</t>
    </r>
  </si>
  <si>
    <t>3、操场本地扩声部分</t>
  </si>
  <si>
    <t>话筒采集器</t>
  </si>
  <si>
    <t>1.终端主机采用机柜式设计；采用UHF双真分集接收，并采用PLL锁相环多信道频率合成技术。
2.提供共≥300个信道选择，真正分集式接收。
3.带≥8级射频电平显示，≥8级音频电平显示，频道菜单显示，静音显示；主机具有LCD液晶显示屏，支持显示信道号/工作频率。
4.主机具有平衡和非平衡两种选择输出端口。
5.无线话筒频率范围：等同或优于640-690MHz、等同或优于807-830MHz；无线话筒使用距离可达≥200米，
6.系统平台可预设配置≥20组任务，可实现任意时间、任意数量终端、任意音量的任意音乐播放或实时呼叫；广播后台可预设配置终端或分区广播喊话。支持无线遥控功能，支持距离≥800米遥控
7.主手持话筒自带功能按键和LED显示屏，可对实现任务确认执行、暂停/恢复、停止、上一曲、下一曲、音量加、音量减操作。
8.内置音频采集编码模块，音频采集延时≤200ms
9.带有≥两个手持话筒。</t>
  </si>
  <si>
    <t>天线分配器</t>
  </si>
  <si>
    <r>
      <rPr>
        <sz val="10"/>
        <color indexed="8"/>
        <rFont val="宋体"/>
        <charset val="134"/>
      </rPr>
      <t>1.可支持为4台一拖二真分集话筒自动选讯接收机的多频道系统共用一对天线和一个电源。
2.频带范围等同或优于470-960MHz，输出/入增益+1.0dB(频段中心)，输出/入阻抗：≥50</t>
    </r>
    <r>
      <rPr>
        <sz val="10"/>
        <color indexed="8"/>
        <rFont val="Calibri"/>
        <charset val="134"/>
      </rPr>
      <t>Ω</t>
    </r>
    <r>
      <rPr>
        <sz val="10"/>
        <color indexed="8"/>
        <rFont val="宋体"/>
        <charset val="134"/>
      </rPr>
      <t>，频宽：≥320MHz。</t>
    </r>
  </si>
  <si>
    <t>话筒天线</t>
  </si>
  <si>
    <t>1.宽频定向天线等同或优于680-960MHz；适用于GSM,CDMA,WCDMA,WLAN,LTE网络。
2.水平面波源宽度：≥60°、垂直面波源宽度：≥ 50°。</t>
  </si>
  <si>
    <t>天线放大器</t>
  </si>
  <si>
    <r>
      <rPr>
        <sz val="10"/>
        <color indexed="8"/>
        <rFont val="宋体"/>
        <charset val="134"/>
      </rPr>
      <t>1.工作频率等同或优于470-960M段内所有频率，增益：≥12dB。
2.阻抗：≤50</t>
    </r>
    <r>
      <rPr>
        <sz val="10"/>
        <color indexed="8"/>
        <rFont val="Calibri"/>
        <charset val="134"/>
      </rPr>
      <t>Ω</t>
    </r>
    <r>
      <rPr>
        <sz val="10"/>
        <color indexed="8"/>
        <rFont val="宋体"/>
        <charset val="134"/>
      </rPr>
      <t>，端口形式： 连接BNC输入端。</t>
    </r>
  </si>
  <si>
    <t>噪声检测器</t>
  </si>
  <si>
    <t>1.自动识别广播扩声现场噪声和广播节目的声压级，设备具有环境噪音跟背景音乐检测分离功能。
2.支持≥4路单声音道输入接口，≥4路单声道输出接口。
3.具备≥4路数字探头接口，探头即可以串接也可以并接，每台设备至少可接≥16个噪音检测探头，检测探头最远可传≥3KM。
4.设备需提供串口（DB9）配置接口，联机下载相关配置数据；电脑软件配置功能，软件作成插件式；可以脱机自动检测控制。
5.根据现场环境噪音，可以自动检测调整扬声器声压级大小。
6.自动电平控制功能（ALC）。</t>
  </si>
  <si>
    <t>多功能音源控制嵌入软件</t>
  </si>
  <si>
    <t>1.软件内嵌于终端设备，支撑设备各项基本功能的运行。
2.支持自动识别广播扩声现场噪声和广播节目的声压级。
3.支持多路输入多路输出音频处理能力。
4.支持4段噪声频点滤波器。</t>
  </si>
  <si>
    <t>1.全数字噪音采集探头，支持自定义采样频率周期，采集现场环境噪音经过处理并将信号传回检测主机。
2.级联功能：分别≥一路输入≥一路输出，高低通滤波频率可调功能；
3.采用电容式话筒，噪声频点滤波器：≥4段</t>
  </si>
  <si>
    <t>避雷器</t>
  </si>
  <si>
    <t>1.在雷暴天气时保护设备，使设备不受雷击损坏；
2.可直观展示电涌保护器的工作状态；
3.自动把雷电引入大地；
4.当保护模块损坏时，模块上对应的绿色指示区域会变为红色，提示需要更换；
5.每组通道并上两只最大持续电压420V AC、标称放电电流20KA、最大放电电流40KA、电压保护水平支持2.0KV电涌保护器（二级）。
6.通道数≥4组独立输入/输出通道</t>
  </si>
  <si>
    <t>4、管线材部分</t>
  </si>
  <si>
    <t>RVV2*1.0</t>
  </si>
  <si>
    <t>4芯室外光缆</t>
  </si>
  <si>
    <t>光纤熔接</t>
  </si>
  <si>
    <t>1.规格：六类非屏蔽水晶头
2.符合YD/T 926.3标准；
3.主体采用高强度PC材质，优质耐用；
4.特殊的内部设计，提升产品接触可靠性，适用于单股线和多股线</t>
  </si>
  <si>
    <t>金属软管</t>
  </si>
  <si>
    <t>1、名称：金属软管
2、规格：DN25</t>
  </si>
  <si>
    <t>纯铜电线电缆线 RVV2芯2.5平多芯控制护套线 RVV2芯2*2.5（100米），黑色</t>
  </si>
  <si>
    <t>五、电子围栏</t>
  </si>
  <si>
    <t>1、张力系统主机部分</t>
  </si>
  <si>
    <t>张力围栏控制器(双防区）</t>
  </si>
  <si>
    <t>5.0寸液晶触控屏，系统参数可调，拉紧、松弛、断线、攀爬、故障、防拆报警，开关量、485、网口通讯。</t>
  </si>
  <si>
    <t>电源</t>
  </si>
  <si>
    <t>AC220V输入AC24V输出，2A</t>
  </si>
  <si>
    <t>四道双防区控制杆</t>
  </si>
  <si>
    <t>铝合金，不锈钢底座，高800mm（含底座），全方位探测张力精度值1N</t>
  </si>
  <si>
    <t>2、张力周界配件部分</t>
  </si>
  <si>
    <r>
      <rPr>
        <sz val="10"/>
        <color theme="1"/>
        <rFont val="宋体"/>
        <charset val="134"/>
      </rPr>
      <t>防水箱</t>
    </r>
    <r>
      <rPr>
        <sz val="10"/>
        <color indexed="8"/>
        <rFont val="宋体"/>
        <charset val="134"/>
      </rPr>
      <t xml:space="preserve">  </t>
    </r>
  </si>
  <si>
    <t>张力，不锈钢，自带防拆，高≥450mm（含50mm顶实）宽≥300mm 内部厚≥160mm</t>
  </si>
  <si>
    <t>中间支撑杆</t>
  </si>
  <si>
    <t>铝合金，高800mm，四线</t>
  </si>
  <si>
    <t>终端受力杆</t>
  </si>
  <si>
    <t>转向承力杆</t>
  </si>
  <si>
    <t>转向滑轮</t>
  </si>
  <si>
    <t>铝合金</t>
  </si>
  <si>
    <t>张力收紧器</t>
  </si>
  <si>
    <t>张力弹簧</t>
  </si>
  <si>
    <t>不锈钢</t>
  </si>
  <si>
    <t>终端杆绝缘子</t>
  </si>
  <si>
    <t>复合材料（椭圆形）</t>
  </si>
  <si>
    <t>多股张力线</t>
  </si>
  <si>
    <t>不锈钢（500米一卷）</t>
  </si>
  <si>
    <t>束线器（铝套）</t>
  </si>
  <si>
    <r>
      <rPr>
        <sz val="10"/>
        <color theme="1"/>
        <rFont val="宋体"/>
        <charset val="134"/>
      </rPr>
      <t>警示牌</t>
    </r>
    <r>
      <rPr>
        <sz val="10"/>
        <color indexed="8"/>
        <rFont val="宋体"/>
        <charset val="134"/>
      </rPr>
      <t xml:space="preserve"> </t>
    </r>
  </si>
  <si>
    <t>张力200×100双面  夜光</t>
  </si>
  <si>
    <t>警示灯（室外）</t>
  </si>
  <si>
    <t>DC12V</t>
  </si>
  <si>
    <t>钢板烤漆</t>
  </si>
  <si>
    <t>接地桩</t>
  </si>
  <si>
    <t>2米镀锌角铁</t>
  </si>
  <si>
    <t>铜接线端子</t>
  </si>
  <si>
    <t>材料：铜</t>
  </si>
  <si>
    <t>避雷接地线</t>
  </si>
  <si>
    <t>6平方的铜导线</t>
  </si>
  <si>
    <t>3、防盗报警控制器系统</t>
  </si>
  <si>
    <t>防盗报警控制器</t>
  </si>
  <si>
    <t>自带8个防区接口，自带1个控制键盘，485双总线可接518防区，可链接16个键盘，存储999条记录。</t>
  </si>
  <si>
    <t>单防区模块</t>
  </si>
  <si>
    <t>开关量接入，8位拨码开关、可设255防区地址。</t>
  </si>
  <si>
    <t>DC12V7AH</t>
  </si>
  <si>
    <t>32路继电器</t>
  </si>
  <si>
    <t>LED电子模拟墙显示、标准配置32防区、可扩展至255个防区</t>
  </si>
  <si>
    <t>电子地图</t>
  </si>
  <si>
    <t>1平方米</t>
  </si>
  <si>
    <t>警示灯（室内）</t>
  </si>
  <si>
    <t>额定电压：DC 12V 额定电流：300mA 闪动频次：150次/分</t>
  </si>
  <si>
    <t>六、运维平台</t>
  </si>
  <si>
    <t>视频运维管理平台</t>
  </si>
  <si>
    <t>1.平台提供全栈信创运维,产品可提供麒麟+鲲鹏+达梦数据库能力支持
2.平台完成江苏省信息安全应用创新测试中心适配性测试
3.平台提供14种基础算法，其中下列算法要求准确率达到95%以上：条纹检测、花屏检测（包括绿屏、参数错误导致的花屏、普通花屏3种情况）、色偏检测、灰屏检测、黑屏检测、黑白检测。
4.支持视频下载打水印功能，防盗窃泄露
5.支持分权分域，用户组管理：支持用户组的添加、修改和删除，支持用户组信息维护，平台能够对账号进行分级管理，提供多种角色管理。
6.平台提供安全扫描功能，包括设备弱密码、设备漏洞、违规外联、不合规访问
7.云存完整性检测： 支持设备云存异常检测能力，在视频录像缺失的场景下，可定位异常原因及时间段，提供异常分析报告</t>
  </si>
  <si>
    <t>设备资源监测平台</t>
  </si>
  <si>
    <t>1.监控视图：
（1） 面向云化软件各层级（网络、IaaS层、PaaS层、SaaS层）提供端到端全链路监控，指标统一采集汇聚，形成统一监控视图。其中网络层监控：具备采集主流网络设备（包括但不限于交换机、路由器、防火墙、F5等）关键性能参数能力；IaaS层监控∶将所有应用相关物理机、虚机（含PaaS平台、应用相关独立部署的主机）纳入监控，关键指标涉及CPU、内存利用率、磁盘利用率等；PaaS层监控：根据具体应用部署架构，提供不限于 Nginx、Mysql、Redis、Kafka、Tomcat等PaaS组件监控；SaaS层监控：提供接入层日志统计分析视图，展示各业务接入量、响应时间等；
（2） 支持分租户、分系统的权限控制，可覆盖多租户、多系统的管理场景，保障各租户数据安全。
2.告警管理
（1） 支持各层级告警规则的统一可视化配置，支持预置指标的快捷批量定制和下发，支持灵活配置告警推送人、告警组等；支持多种推送方式（包含但不限于短信、邮件、微信、企业微信、钉钉），支持到服务台的告警推送，形成告警工单；支持调度策略配置，自定义告警触发周期，提供临时告警静默功能；
（2） 根据内置的CMDB资产配置信息，具备一定的告警聚合分析和根因诊断能力；支持一定的趋势预测告警功能；支持历史告警、当前告警的统计查询。
3.服务检测
（1） 提供服务检测功能，支持对服务可用性（含接口、进程）自定义的实时探测，支持多节点发起探测；
（2） 支持服务调用量、响应状态、响应耗时的汇聚分析；
（3） 支持应用及相关日志的统一采集、分析、自定义告警规则；
（4） 支持业务运营指标的统计和自定义告警规则。
4.健康检查
（1） 支持对各层级（网络、IaaS、PaaS）关键指标做周期性巡检，并通过邮件、企业微信等多途径推送巡检结果；
（2） 支持系统维度的健康状态检查，定期输出健康报告，含系统健康状态评级打分、告警情况汇总分析、资源利用率情况汇总分析，为系统预警、资源优化提供合理建议。
5.运维管理
（1） 提供网络拓扑形式展示和下钻，实时展示各节点的运行情况；
（2） 支持运维任务到期提醒功能，例如license到期提醒。</t>
  </si>
  <si>
    <t>合价</t>
  </si>
  <si>
    <t>注：以上项目特征中提示需要提供的检测报告等证明材料投标时无需提供，中标后中标人供货前将相关证明材料提供给采购人核验。</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</si>
</sst>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Red]\(0\)"/>
    <numFmt numFmtId="178" formatCode="[DBNum2][$RMB]General;[Red][DBNum2][$RMB]General"/>
    <numFmt numFmtId="179" formatCode="yyyy&quot;年&quot;m&quot;月&quot;d&quot;日&quot;;@"/>
  </numFmts>
  <fonts count="51">
    <font>
      <sz val="11"/>
      <color theme="1"/>
      <name val="宋体"/>
      <charset val="134"/>
      <scheme val="minor"/>
    </font>
    <font>
      <b/>
      <sz val="11"/>
      <color theme="1"/>
      <name val="宋体"/>
      <charset val="134"/>
      <scheme val="minor"/>
    </font>
    <font>
      <sz val="10"/>
      <name val="宋体"/>
      <charset val="134"/>
    </font>
    <font>
      <b/>
      <sz val="16"/>
      <color theme="1"/>
      <name val="宋体"/>
      <charset val="134"/>
      <scheme val="minor"/>
    </font>
    <font>
      <b/>
      <sz val="10"/>
      <color theme="1"/>
      <name val="宋体"/>
      <charset val="134"/>
    </font>
    <font>
      <b/>
      <sz val="10"/>
      <name val="宋体"/>
      <charset val="134"/>
    </font>
    <font>
      <sz val="10"/>
      <color indexed="8"/>
      <name val="宋体"/>
      <charset val="134"/>
      <scheme val="minor"/>
    </font>
    <font>
      <sz val="10"/>
      <color indexed="8"/>
      <name val="宋体"/>
      <charset val="134"/>
    </font>
    <font>
      <sz val="11"/>
      <name val="宋体"/>
      <charset val="134"/>
      <scheme val="minor"/>
    </font>
    <font>
      <sz val="10"/>
      <name val="宋体"/>
      <charset val="134"/>
      <scheme val="minor"/>
    </font>
    <font>
      <sz val="10"/>
      <color theme="1"/>
      <name val="宋体"/>
      <charset val="134"/>
      <scheme val="minor"/>
    </font>
    <font>
      <sz val="10"/>
      <color theme="1"/>
      <name val="宋体"/>
      <charset val="134"/>
    </font>
    <font>
      <sz val="10"/>
      <color rgb="FF000000"/>
      <name val="宋体"/>
      <charset val="134"/>
    </font>
    <font>
      <sz val="11"/>
      <color rgb="FF000000"/>
      <name val="宋体"/>
      <charset val="134"/>
      <scheme val="minor"/>
    </font>
    <font>
      <b/>
      <sz val="10"/>
      <color rgb="FF000000"/>
      <name val="宋体"/>
      <charset val="134"/>
    </font>
    <font>
      <b/>
      <sz val="10"/>
      <color theme="1"/>
      <name val="宋体"/>
      <charset val="134"/>
      <scheme val="minor"/>
    </font>
    <font>
      <b/>
      <sz val="11"/>
      <color rgb="FFFF0000"/>
      <name val="宋体"/>
      <charset val="134"/>
      <scheme val="minor"/>
    </font>
    <font>
      <sz val="10"/>
      <name val="Arial"/>
      <charset val="134"/>
    </font>
    <font>
      <sz val="17.25"/>
      <color indexed="8"/>
      <name val="宋体"/>
      <charset val="134"/>
    </font>
    <font>
      <b/>
      <sz val="21"/>
      <color indexed="8"/>
      <name val="宋体"/>
      <charset val="134"/>
    </font>
    <font>
      <sz val="12"/>
      <color indexed="8"/>
      <name val="宋体"/>
      <charset val="134"/>
    </font>
    <font>
      <b/>
      <sz val="17"/>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Helv"/>
      <charset val="134"/>
    </font>
    <font>
      <sz val="12"/>
      <name val="Times New Roman"/>
      <charset val="134"/>
    </font>
    <font>
      <sz val="11"/>
      <color indexed="8"/>
      <name val="宋体"/>
      <charset val="134"/>
    </font>
    <font>
      <sz val="10"/>
      <color indexed="8"/>
      <name val="Calibri"/>
      <charset val="134"/>
    </font>
    <font>
      <sz val="10"/>
      <name val="Calibri"/>
      <charset val="134"/>
    </font>
    <font>
      <sz val="10"/>
      <color rgb="FFFF0000"/>
      <name val="宋体"/>
      <charset val="134"/>
    </font>
    <font>
      <sz val="10"/>
      <color theme="1"/>
      <name val="Calibri"/>
      <charset val="161"/>
    </font>
    <font>
      <sz val="10"/>
      <color indexed="10"/>
      <name val="宋体"/>
      <charset val="134"/>
    </font>
    <font>
      <sz val="10"/>
      <name val="Calibri"/>
      <charset val="161"/>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thin">
        <color indexed="8"/>
      </bottom>
      <diagonal/>
    </border>
    <border>
      <left/>
      <right/>
      <top style="thin">
        <color indexed="8"/>
      </top>
      <bottom/>
      <diagonal/>
    </border>
    <border>
      <left/>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2" borderId="12"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3" applyNumberFormat="0" applyFill="0" applyAlignment="0" applyProtection="0">
      <alignment vertical="center"/>
    </xf>
    <xf numFmtId="0" fontId="28" fillId="0" borderId="13" applyNumberFormat="0" applyFill="0" applyAlignment="0" applyProtection="0">
      <alignment vertical="center"/>
    </xf>
    <xf numFmtId="0" fontId="29" fillId="0" borderId="14" applyNumberFormat="0" applyFill="0" applyAlignment="0" applyProtection="0">
      <alignment vertical="center"/>
    </xf>
    <xf numFmtId="0" fontId="29" fillId="0" borderId="0" applyNumberFormat="0" applyFill="0" applyBorder="0" applyAlignment="0" applyProtection="0">
      <alignment vertical="center"/>
    </xf>
    <xf numFmtId="0" fontId="30" fillId="3" borderId="15" applyNumberFormat="0" applyAlignment="0" applyProtection="0">
      <alignment vertical="center"/>
    </xf>
    <xf numFmtId="0" fontId="31" fillId="4" borderId="16" applyNumberFormat="0" applyAlignment="0" applyProtection="0">
      <alignment vertical="center"/>
    </xf>
    <xf numFmtId="0" fontId="32" fillId="4" borderId="15" applyNumberFormat="0" applyAlignment="0" applyProtection="0">
      <alignment vertical="center"/>
    </xf>
    <xf numFmtId="0" fontId="33" fillId="5" borderId="17" applyNumberFormat="0" applyAlignment="0" applyProtection="0">
      <alignment vertical="center"/>
    </xf>
    <xf numFmtId="0" fontId="34" fillId="0" borderId="18" applyNumberFormat="0" applyFill="0" applyAlignment="0" applyProtection="0">
      <alignment vertical="center"/>
    </xf>
    <xf numFmtId="0" fontId="35" fillId="0" borderId="19"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0" fontId="17" fillId="0" borderId="0"/>
    <xf numFmtId="0" fontId="41" fillId="0" borderId="0"/>
    <xf numFmtId="0" fontId="41" fillId="0" borderId="2" applyNumberFormat="0" applyFont="0" applyFill="0" applyAlignment="0" applyProtection="0">
      <alignment horizontal="center" vertical="center" wrapText="1"/>
    </xf>
    <xf numFmtId="0" fontId="41" fillId="0" borderId="0"/>
    <xf numFmtId="0" fontId="0" fillId="0" borderId="0">
      <alignment vertical="center"/>
    </xf>
    <xf numFmtId="0" fontId="0" fillId="0" borderId="0">
      <alignment vertical="center"/>
    </xf>
    <xf numFmtId="0" fontId="42" fillId="0" borderId="0"/>
    <xf numFmtId="0" fontId="43" fillId="0" borderId="0"/>
    <xf numFmtId="0" fontId="44" fillId="0" borderId="0">
      <alignment vertical="center"/>
    </xf>
  </cellStyleXfs>
  <cellXfs count="164">
    <xf numFmtId="0" fontId="0" fillId="0" borderId="0" xfId="0">
      <alignment vertical="center"/>
    </xf>
    <xf numFmtId="0" fontId="1" fillId="0" borderId="0" xfId="0" applyFont="1">
      <alignment vertical="center"/>
    </xf>
    <xf numFmtId="0" fontId="0" fillId="0" borderId="0" xfId="0" applyAlignment="1">
      <alignment vertical="center" wrapText="1"/>
    </xf>
    <xf numFmtId="0" fontId="2" fillId="0" borderId="0" xfId="0" applyFont="1" applyAlignment="1">
      <alignment vertical="top"/>
    </xf>
    <xf numFmtId="0" fontId="0" fillId="0" borderId="0" xfId="0" applyAlignment="1">
      <alignment horizontal="center" vertical="center"/>
    </xf>
    <xf numFmtId="176" fontId="0" fillId="0" borderId="0" xfId="0" applyNumberFormat="1" applyAlignment="1">
      <alignment horizontal="center" vertical="center"/>
    </xf>
    <xf numFmtId="0" fontId="3" fillId="0" borderId="1" xfId="0" applyFont="1" applyBorder="1" applyAlignment="1">
      <alignment horizontal="center" vertical="center"/>
    </xf>
    <xf numFmtId="0" fontId="4" fillId="0" borderId="2" xfId="0" applyFont="1" applyBorder="1" applyAlignment="1">
      <alignment horizontal="center" vertical="center" wrapText="1" readingOrder="1"/>
    </xf>
    <xf numFmtId="0" fontId="4" fillId="0" borderId="2" xfId="0" applyFont="1" applyBorder="1" applyAlignment="1">
      <alignment horizontal="center" vertical="center" wrapText="1"/>
    </xf>
    <xf numFmtId="0" fontId="4" fillId="0" borderId="2" xfId="0" applyFont="1" applyBorder="1" applyAlignment="1">
      <alignment vertical="center" wrapText="1" readingOrder="1"/>
    </xf>
    <xf numFmtId="0" fontId="5" fillId="0" borderId="2" xfId="0" applyFont="1" applyBorder="1" applyAlignment="1">
      <alignment horizontal="center" vertical="center" wrapText="1" readingOrder="1"/>
    </xf>
    <xf numFmtId="176" fontId="5" fillId="0" borderId="2" xfId="0" applyNumberFormat="1" applyFont="1" applyBorder="1" applyAlignment="1">
      <alignment horizontal="center" vertical="center" wrapText="1" readingOrder="1"/>
    </xf>
    <xf numFmtId="0" fontId="2" fillId="0" borderId="2" xfId="0" applyFont="1" applyBorder="1" applyAlignment="1">
      <alignment horizontal="center"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54" applyFont="1" applyBorder="1" applyAlignment="1">
      <alignment horizontal="left" vertical="center" wrapText="1"/>
    </xf>
    <xf numFmtId="0" fontId="5" fillId="0" borderId="4" xfId="54" applyFont="1" applyBorder="1" applyAlignment="1">
      <alignment horizontal="left" vertical="center" wrapText="1"/>
    </xf>
    <xf numFmtId="0" fontId="2" fillId="0" borderId="2" xfId="54" applyFont="1" applyBorder="1" applyAlignment="1">
      <alignment horizontal="center" vertical="center" wrapText="1"/>
    </xf>
    <xf numFmtId="0" fontId="2" fillId="0" borderId="2" xfId="54" applyFont="1" applyBorder="1" applyAlignment="1">
      <alignment vertical="top" wrapText="1"/>
    </xf>
    <xf numFmtId="0" fontId="2" fillId="0" borderId="2" xfId="54" applyFont="1" applyBorder="1" applyAlignment="1">
      <alignment horizontal="center" vertical="center"/>
    </xf>
    <xf numFmtId="176" fontId="0" fillId="0" borderId="2" xfId="0" applyNumberFormat="1" applyBorder="1" applyAlignment="1">
      <alignment horizontal="center" vertical="center"/>
    </xf>
    <xf numFmtId="176" fontId="2" fillId="0" borderId="2" xfId="54" applyNumberFormat="1" applyFont="1" applyBorder="1" applyAlignment="1">
      <alignment horizontal="center" vertical="center"/>
    </xf>
    <xf numFmtId="0" fontId="2" fillId="0" borderId="2" xfId="54" applyFont="1" applyFill="1" applyBorder="1" applyAlignment="1">
      <alignment horizontal="center" vertical="center"/>
    </xf>
    <xf numFmtId="0" fontId="2" fillId="0" borderId="2" xfId="0" applyFont="1" applyBorder="1" applyAlignment="1">
      <alignment horizontal="center" vertical="center" wrapText="1"/>
    </xf>
    <xf numFmtId="0" fontId="2" fillId="0" borderId="2" xfId="0" applyFont="1" applyBorder="1" applyAlignment="1">
      <alignment vertical="top"/>
    </xf>
    <xf numFmtId="0" fontId="2" fillId="0" borderId="5" xfId="0" applyFont="1" applyBorder="1" applyAlignment="1">
      <alignment horizontal="center" vertical="center"/>
    </xf>
    <xf numFmtId="0" fontId="2" fillId="0" borderId="5" xfId="54" applyFont="1" applyBorder="1" applyAlignment="1">
      <alignment horizontal="center" vertical="center" wrapText="1"/>
    </xf>
    <xf numFmtId="0" fontId="2" fillId="0" borderId="2" xfId="53" applyFont="1" applyBorder="1" applyAlignment="1">
      <alignment vertical="center" wrapText="1"/>
    </xf>
    <xf numFmtId="0" fontId="2" fillId="0" borderId="5" xfId="54" applyFont="1" applyBorder="1" applyAlignment="1">
      <alignment horizontal="center" vertical="center"/>
    </xf>
    <xf numFmtId="0" fontId="2" fillId="0" borderId="5" xfId="54" applyFont="1" applyFill="1" applyBorder="1" applyAlignment="1">
      <alignment horizontal="center" vertical="center"/>
    </xf>
    <xf numFmtId="0" fontId="2" fillId="0" borderId="6" xfId="0" applyFont="1" applyBorder="1" applyAlignment="1">
      <alignment horizontal="center" vertical="center"/>
    </xf>
    <xf numFmtId="0" fontId="2" fillId="0" borderId="6" xfId="54" applyFont="1" applyBorder="1" applyAlignment="1">
      <alignment horizontal="center" vertical="center" wrapText="1"/>
    </xf>
    <xf numFmtId="0" fontId="2" fillId="0" borderId="6" xfId="54" applyFont="1" applyBorder="1" applyAlignment="1">
      <alignment horizontal="center" vertical="center"/>
    </xf>
    <xf numFmtId="0" fontId="2" fillId="0" borderId="6" xfId="54" applyFont="1" applyFill="1" applyBorder="1" applyAlignment="1">
      <alignment horizontal="center" vertical="center"/>
    </xf>
    <xf numFmtId="0" fontId="2" fillId="0" borderId="2" xfId="0" applyFont="1" applyBorder="1" applyAlignment="1">
      <alignment vertical="top" wrapText="1"/>
    </xf>
    <xf numFmtId="0" fontId="2" fillId="0" borderId="2" xfId="54" applyFont="1" applyFill="1" applyBorder="1" applyAlignment="1">
      <alignment horizontal="left" vertical="top" wrapText="1"/>
    </xf>
    <xf numFmtId="176" fontId="0" fillId="0" borderId="5" xfId="0" applyNumberFormat="1" applyBorder="1" applyAlignment="1">
      <alignment horizontal="center" vertical="center"/>
    </xf>
    <xf numFmtId="176" fontId="2" fillId="0" borderId="5" xfId="54" applyNumberFormat="1" applyFont="1" applyBorder="1" applyAlignment="1">
      <alignment horizontal="center" vertical="center"/>
    </xf>
    <xf numFmtId="176" fontId="0" fillId="0" borderId="6" xfId="0" applyNumberFormat="1" applyBorder="1" applyAlignment="1">
      <alignment horizontal="center" vertical="center"/>
    </xf>
    <xf numFmtId="176" fontId="2" fillId="0" borderId="6" xfId="54" applyNumberFormat="1" applyFont="1" applyBorder="1" applyAlignment="1">
      <alignment horizontal="center" vertical="center"/>
    </xf>
    <xf numFmtId="0" fontId="2" fillId="0" borderId="2" xfId="0" applyFont="1" applyBorder="1" applyAlignment="1">
      <alignment horizontal="center" vertical="center" wrapText="1" readingOrder="1"/>
    </xf>
    <xf numFmtId="0" fontId="2" fillId="0" borderId="2" xfId="0" applyFont="1" applyBorder="1" applyAlignment="1">
      <alignment vertical="top" wrapText="1" readingOrder="1"/>
    </xf>
    <xf numFmtId="0" fontId="2" fillId="0" borderId="2" xfId="54"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5" xfId="0" applyFont="1" applyBorder="1" applyAlignment="1">
      <alignment horizontal="center" vertical="center" wrapText="1"/>
    </xf>
    <xf numFmtId="0" fontId="2" fillId="0" borderId="2" xfId="0" applyFont="1" applyBorder="1" applyAlignment="1">
      <alignment vertical="center" wrapText="1"/>
    </xf>
    <xf numFmtId="0" fontId="6" fillId="0" borderId="6" xfId="0" applyFont="1" applyBorder="1" applyAlignment="1">
      <alignment horizontal="center" vertical="center" wrapText="1"/>
    </xf>
    <xf numFmtId="0" fontId="7" fillId="0" borderId="2" xfId="0" applyFont="1" applyBorder="1" applyAlignment="1">
      <alignment vertical="center" wrapText="1"/>
    </xf>
    <xf numFmtId="0" fontId="2" fillId="0" borderId="2" xfId="49" applyFont="1" applyBorder="1" applyAlignment="1">
      <alignment horizontal="center" vertical="center"/>
    </xf>
    <xf numFmtId="0" fontId="2" fillId="0" borderId="2" xfId="49" applyFont="1" applyFill="1" applyBorder="1" applyAlignment="1">
      <alignment horizontal="center" vertical="center"/>
    </xf>
    <xf numFmtId="0" fontId="1" fillId="0" borderId="2" xfId="0" applyFont="1" applyBorder="1" applyAlignment="1">
      <alignment horizontal="center" vertical="center"/>
    </xf>
    <xf numFmtId="176" fontId="5" fillId="0" borderId="7" xfId="0" applyNumberFormat="1" applyFont="1" applyBorder="1" applyAlignment="1">
      <alignment horizontal="left" vertical="center" wrapText="1"/>
    </xf>
    <xf numFmtId="0" fontId="0" fillId="0" borderId="2" xfId="0" applyBorder="1">
      <alignment vertical="center"/>
    </xf>
    <xf numFmtId="0" fontId="0" fillId="0" borderId="2" xfId="0" applyBorder="1" applyAlignment="1">
      <alignment horizontal="center" vertical="center"/>
    </xf>
    <xf numFmtId="176" fontId="5" fillId="0" borderId="7" xfId="54" applyNumberFormat="1" applyFont="1" applyBorder="1" applyAlignment="1">
      <alignment horizontal="left" vertical="center" wrapText="1"/>
    </xf>
    <xf numFmtId="176" fontId="8" fillId="0" borderId="2" xfId="0" applyNumberFormat="1" applyFont="1" applyBorder="1" applyAlignment="1">
      <alignment horizontal="center" vertical="center"/>
    </xf>
    <xf numFmtId="176" fontId="2" fillId="0" borderId="2" xfId="0" applyNumberFormat="1" applyFont="1" applyBorder="1" applyAlignment="1">
      <alignment horizontal="center" vertical="center"/>
    </xf>
    <xf numFmtId="176" fontId="8" fillId="0" borderId="5" xfId="0" applyNumberFormat="1" applyFont="1" applyBorder="1" applyAlignment="1">
      <alignment horizontal="center" vertical="center"/>
    </xf>
    <xf numFmtId="176" fontId="8" fillId="0" borderId="6" xfId="0" applyNumberFormat="1" applyFont="1" applyBorder="1" applyAlignment="1">
      <alignment horizontal="center" vertical="center"/>
    </xf>
    <xf numFmtId="0" fontId="9" fillId="0" borderId="2" xfId="0" applyFont="1" applyBorder="1" applyAlignment="1">
      <alignment horizontal="center" vertical="center" wrapText="1"/>
    </xf>
    <xf numFmtId="0" fontId="2" fillId="0" borderId="2" xfId="54" applyFont="1" applyBorder="1" applyAlignment="1">
      <alignment vertical="center" wrapText="1"/>
    </xf>
    <xf numFmtId="0" fontId="7" fillId="0" borderId="2" xfId="0" applyFont="1" applyBorder="1" applyAlignment="1">
      <alignment vertical="top" wrapText="1"/>
    </xf>
    <xf numFmtId="0" fontId="10" fillId="0" borderId="2" xfId="0" applyFont="1" applyBorder="1" applyAlignment="1">
      <alignment vertical="top" wrapText="1"/>
    </xf>
    <xf numFmtId="0" fontId="7" fillId="0" borderId="2" xfId="0" applyFont="1" applyBorder="1" applyAlignment="1">
      <alignment horizontal="center" vertical="center" wrapText="1"/>
    </xf>
    <xf numFmtId="0" fontId="11" fillId="0" borderId="2" xfId="0" applyFont="1" applyBorder="1" applyAlignment="1" applyProtection="1">
      <alignment vertical="top" wrapText="1"/>
      <protection locked="0"/>
    </xf>
    <xf numFmtId="0" fontId="2" fillId="0" borderId="2" xfId="0" applyFont="1" applyBorder="1" applyAlignment="1" applyProtection="1">
      <alignment vertical="top" wrapText="1"/>
      <protection locked="0"/>
    </xf>
    <xf numFmtId="0" fontId="2" fillId="0" borderId="5" xfId="0" applyFont="1" applyBorder="1" applyAlignment="1">
      <alignment horizontal="center" vertical="center" wrapText="1"/>
    </xf>
    <xf numFmtId="0" fontId="12" fillId="0" borderId="2" xfId="0" applyFont="1" applyBorder="1" applyAlignment="1">
      <alignment vertical="center" wrapText="1"/>
    </xf>
    <xf numFmtId="0" fontId="2" fillId="0" borderId="8" xfId="0" applyFont="1" applyBorder="1" applyAlignment="1">
      <alignment horizontal="center" vertical="center"/>
    </xf>
    <xf numFmtId="0" fontId="2" fillId="0" borderId="8" xfId="0" applyFont="1" applyBorder="1" applyAlignment="1">
      <alignment horizontal="center" vertical="center" wrapText="1"/>
    </xf>
    <xf numFmtId="176" fontId="0" fillId="0" borderId="8" xfId="0" applyNumberFormat="1" applyBorder="1" applyAlignment="1">
      <alignment horizontal="center" vertical="center"/>
    </xf>
    <xf numFmtId="176" fontId="2" fillId="0" borderId="8" xfId="54" applyNumberFormat="1" applyFont="1" applyBorder="1" applyAlignment="1">
      <alignment horizontal="center" vertical="center"/>
    </xf>
    <xf numFmtId="0" fontId="2" fillId="0" borderId="6"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2" xfId="0" applyFont="1" applyBorder="1" applyAlignment="1">
      <alignment vertical="center" wrapText="1"/>
    </xf>
    <xf numFmtId="0" fontId="11" fillId="0" borderId="2" xfId="0" applyFont="1" applyBorder="1" applyAlignment="1">
      <alignment horizontal="center" vertical="center"/>
    </xf>
    <xf numFmtId="0" fontId="11" fillId="0" borderId="5" xfId="0" applyFont="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wrapText="1"/>
    </xf>
    <xf numFmtId="0" fontId="11" fillId="0" borderId="6" xfId="0" applyFont="1" applyBorder="1" applyAlignment="1">
      <alignment horizontal="center" vertical="center"/>
    </xf>
    <xf numFmtId="0" fontId="12" fillId="0" borderId="2" xfId="0" applyFont="1" applyBorder="1" applyAlignment="1">
      <alignment horizontal="center" vertical="center" wrapText="1"/>
    </xf>
    <xf numFmtId="0" fontId="13" fillId="0" borderId="2" xfId="0" applyFont="1" applyBorder="1" applyAlignment="1">
      <alignment vertical="top" wrapText="1"/>
    </xf>
    <xf numFmtId="0" fontId="11" fillId="0" borderId="2" xfId="0" applyFont="1" applyBorder="1" applyAlignment="1">
      <alignment vertical="top" wrapText="1"/>
    </xf>
    <xf numFmtId="0" fontId="12" fillId="0" borderId="2" xfId="0" applyFont="1" applyBorder="1" applyAlignment="1">
      <alignment vertical="top" wrapText="1"/>
    </xf>
    <xf numFmtId="176" fontId="2" fillId="0" borderId="2" xfId="0" applyNumberFormat="1" applyFont="1" applyBorder="1" applyAlignment="1">
      <alignment horizontal="center" vertical="center" wrapText="1" readingOrder="1"/>
    </xf>
    <xf numFmtId="0" fontId="10" fillId="0" borderId="2" xfId="0" applyFont="1" applyBorder="1" applyAlignment="1">
      <alignment vertical="center" wrapText="1"/>
    </xf>
    <xf numFmtId="176" fontId="8" fillId="0" borderId="8" xfId="0" applyNumberFormat="1" applyFont="1" applyBorder="1" applyAlignment="1">
      <alignment horizontal="center" vertical="center"/>
    </xf>
    <xf numFmtId="176" fontId="2" fillId="0" borderId="5" xfId="0" applyNumberFormat="1" applyFont="1" applyBorder="1" applyAlignment="1">
      <alignment horizontal="center" vertical="center"/>
    </xf>
    <xf numFmtId="176" fontId="2" fillId="0" borderId="6" xfId="0" applyNumberFormat="1" applyFont="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2" fillId="0" borderId="2" xfId="57" applyFont="1" applyBorder="1" applyAlignment="1">
      <alignment vertical="top" wrapText="1"/>
    </xf>
    <xf numFmtId="0" fontId="2" fillId="0" borderId="2" xfId="52" applyFont="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7" fillId="0" borderId="2" xfId="0" applyFont="1" applyBorder="1" applyAlignment="1">
      <alignment horizontal="center" vertical="center"/>
    </xf>
    <xf numFmtId="0" fontId="12" fillId="0" borderId="2" xfId="0" applyFont="1" applyBorder="1" applyAlignment="1">
      <alignment horizontal="center" vertical="center"/>
    </xf>
    <xf numFmtId="49" fontId="7" fillId="0" borderId="2" xfId="0" applyNumberFormat="1" applyFont="1" applyBorder="1" applyAlignment="1">
      <alignment horizontal="center" vertical="center" wrapText="1"/>
    </xf>
    <xf numFmtId="49" fontId="7" fillId="0" borderId="2" xfId="0" applyNumberFormat="1" applyFont="1" applyBorder="1" applyAlignment="1">
      <alignment vertical="top" wrapText="1"/>
    </xf>
    <xf numFmtId="49" fontId="12" fillId="0" borderId="2" xfId="0" applyNumberFormat="1" applyFont="1" applyBorder="1" applyAlignment="1">
      <alignment vertical="top" wrapText="1"/>
    </xf>
    <xf numFmtId="0" fontId="11" fillId="0" borderId="2" xfId="53" applyFont="1" applyBorder="1" applyAlignment="1">
      <alignmen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2" fillId="0" borderId="2" xfId="54" applyFont="1" applyBorder="1" applyAlignment="1">
      <alignment horizontal="center" vertical="center" wrapText="1"/>
    </xf>
    <xf numFmtId="0" fontId="11" fillId="0" borderId="2" xfId="53" applyFont="1" applyBorder="1" applyAlignment="1">
      <alignment vertical="top" wrapText="1"/>
    </xf>
    <xf numFmtId="0" fontId="11" fillId="0" borderId="2" xfId="54" applyFont="1" applyBorder="1" applyAlignment="1">
      <alignment horizontal="center" vertical="center"/>
    </xf>
    <xf numFmtId="0" fontId="11" fillId="0" borderId="2" xfId="54" applyFont="1" applyBorder="1" applyAlignment="1">
      <alignment vertical="top"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49" fontId="2" fillId="0" borderId="2" xfId="0" applyNumberFormat="1" applyFont="1" applyBorder="1" applyAlignment="1">
      <alignment vertical="top" wrapText="1"/>
    </xf>
    <xf numFmtId="49" fontId="2" fillId="0" borderId="2" xfId="0" applyNumberFormat="1" applyFont="1" applyBorder="1" applyAlignment="1">
      <alignment horizontal="center" vertical="center" wrapText="1"/>
    </xf>
    <xf numFmtId="0" fontId="0" fillId="0" borderId="2" xfId="0" applyBorder="1" applyAlignment="1">
      <alignment horizontal="center" vertical="center"/>
    </xf>
    <xf numFmtId="177" fontId="2" fillId="0" borderId="2" xfId="55" applyNumberFormat="1" applyFont="1" applyBorder="1" applyAlignment="1">
      <alignment horizontal="center" vertical="center" wrapText="1"/>
    </xf>
    <xf numFmtId="0" fontId="7" fillId="0" borderId="2" xfId="51" applyFont="1" applyFill="1" applyBorder="1" applyAlignment="1">
      <alignment horizontal="center" vertical="center" wrapText="1"/>
    </xf>
    <xf numFmtId="0" fontId="2" fillId="0" borderId="2" xfId="51" applyFont="1" applyFill="1" applyBorder="1" applyAlignment="1">
      <alignment horizontal="center" vertical="center" wrapText="1"/>
    </xf>
    <xf numFmtId="177" fontId="7" fillId="0" borderId="2" xfId="55" applyNumberFormat="1" applyFont="1" applyBorder="1" applyAlignment="1">
      <alignment horizontal="center" vertical="center" wrapText="1"/>
    </xf>
    <xf numFmtId="0" fontId="2" fillId="0" borderId="2" xfId="55" applyFont="1" applyBorder="1" applyAlignment="1">
      <alignment horizontal="center" vertical="center" wrapText="1"/>
    </xf>
    <xf numFmtId="0" fontId="2" fillId="0" borderId="2" xfId="55" applyFont="1" applyFill="1" applyBorder="1" applyAlignment="1">
      <alignment horizontal="center" vertical="center" wrapText="1"/>
    </xf>
    <xf numFmtId="176" fontId="4" fillId="0" borderId="7" xfId="0" applyNumberFormat="1" applyFont="1" applyBorder="1" applyAlignment="1">
      <alignment horizontal="left" vertical="center" wrapText="1"/>
    </xf>
    <xf numFmtId="176" fontId="14" fillId="0" borderId="7" xfId="0" applyNumberFormat="1" applyFont="1" applyBorder="1" applyAlignment="1">
      <alignment horizontal="left" vertical="center" wrapText="1"/>
    </xf>
    <xf numFmtId="176" fontId="4" fillId="0" borderId="7" xfId="0" applyNumberFormat="1" applyFont="1" applyBorder="1" applyAlignment="1">
      <alignment horizontal="left" vertical="center"/>
    </xf>
    <xf numFmtId="0" fontId="12" fillId="0" borderId="2" xfId="49" applyFont="1" applyBorder="1" applyAlignment="1">
      <alignment horizontal="center" vertical="center" wrapText="1"/>
    </xf>
    <xf numFmtId="0" fontId="7" fillId="0" borderId="2" xfId="49" applyFont="1" applyBorder="1" applyAlignment="1">
      <alignment vertical="top" wrapText="1"/>
    </xf>
    <xf numFmtId="0" fontId="7" fillId="0" borderId="2" xfId="49" applyFont="1" applyBorder="1" applyAlignment="1">
      <alignment horizontal="center" vertical="center" wrapText="1"/>
    </xf>
    <xf numFmtId="0" fontId="2" fillId="0" borderId="2" xfId="49" applyFont="1" applyFill="1" applyBorder="1" applyAlignment="1">
      <alignment horizontal="center" vertical="center" wrapText="1"/>
    </xf>
    <xf numFmtId="0" fontId="2" fillId="0" borderId="2" xfId="56" applyFont="1" applyBorder="1" applyAlignment="1">
      <alignment horizontal="center" vertical="center" wrapText="1"/>
    </xf>
    <xf numFmtId="0" fontId="2" fillId="0" borderId="2" xfId="56" applyFont="1" applyBorder="1" applyAlignment="1">
      <alignment vertical="top" wrapText="1"/>
    </xf>
    <xf numFmtId="0" fontId="2" fillId="0" borderId="2" xfId="49" applyFont="1" applyBorder="1" applyAlignment="1">
      <alignment horizontal="center" vertical="center" wrapText="1"/>
    </xf>
    <xf numFmtId="0" fontId="11" fillId="0" borderId="2" xfId="49" applyFont="1" applyBorder="1" applyAlignment="1">
      <alignment horizontal="center" vertical="center" wrapText="1"/>
    </xf>
    <xf numFmtId="0" fontId="11" fillId="0" borderId="2" xfId="49" applyFont="1" applyBorder="1" applyAlignment="1">
      <alignment vertical="top" wrapText="1"/>
    </xf>
    <xf numFmtId="0" fontId="11" fillId="0" borderId="2" xfId="56" applyFont="1" applyBorder="1" applyAlignment="1">
      <alignment horizontal="center" vertical="center" wrapText="1"/>
    </xf>
    <xf numFmtId="0" fontId="2" fillId="0" borderId="2" xfId="56" applyFont="1" applyFill="1" applyBorder="1" applyAlignment="1">
      <alignment horizontal="center" vertical="center" wrapText="1"/>
    </xf>
    <xf numFmtId="0" fontId="2" fillId="0" borderId="2" xfId="49" applyFont="1" applyBorder="1" applyAlignment="1">
      <alignment vertical="top" wrapText="1"/>
    </xf>
    <xf numFmtId="0" fontId="7" fillId="0" borderId="2" xfId="56" applyFont="1" applyBorder="1" applyAlignment="1">
      <alignment horizontal="center" vertical="center" wrapText="1"/>
    </xf>
    <xf numFmtId="0" fontId="7" fillId="0" borderId="2" xfId="56" applyFont="1" applyBorder="1" applyAlignment="1">
      <alignment vertical="top" wrapText="1"/>
    </xf>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0" fontId="9" fillId="0" borderId="2" xfId="0" applyFont="1" applyBorder="1" applyAlignment="1">
      <alignment horizontal="center" vertical="center"/>
    </xf>
    <xf numFmtId="0" fontId="15" fillId="0" borderId="2" xfId="0" applyFont="1" applyBorder="1" applyAlignment="1">
      <alignment horizontal="center" vertical="center" wrapText="1"/>
    </xf>
    <xf numFmtId="0" fontId="2" fillId="0" borderId="2" xfId="0" applyFont="1" applyBorder="1" applyAlignment="1">
      <alignment vertical="center"/>
    </xf>
    <xf numFmtId="0" fontId="15" fillId="0" borderId="2" xfId="0" applyFont="1" applyBorder="1" applyAlignment="1">
      <alignment horizontal="center" vertical="center"/>
    </xf>
    <xf numFmtId="176" fontId="15" fillId="0" borderId="2" xfId="0" applyNumberFormat="1" applyFont="1" applyBorder="1" applyAlignment="1">
      <alignment horizontal="center" vertical="center"/>
    </xf>
    <xf numFmtId="0" fontId="16" fillId="0" borderId="0" xfId="0" applyFont="1" applyAlignment="1">
      <alignment horizontal="center" vertical="center" wrapText="1"/>
    </xf>
    <xf numFmtId="176" fontId="1" fillId="0" borderId="2" xfId="0" applyNumberFormat="1" applyFont="1" applyBorder="1" applyAlignment="1">
      <alignment horizontal="center" vertical="center"/>
    </xf>
    <xf numFmtId="0" fontId="1" fillId="0" borderId="2" xfId="0" applyFont="1" applyBorder="1">
      <alignment vertical="center"/>
    </xf>
    <xf numFmtId="0" fontId="1" fillId="0" borderId="2" xfId="0" applyFont="1" applyBorder="1" applyAlignment="1">
      <alignment horizontal="center" vertical="center"/>
    </xf>
    <xf numFmtId="0" fontId="17" fillId="0" borderId="0" xfId="54" applyFont="1" applyAlignment="1"/>
    <xf numFmtId="0" fontId="18" fillId="0" borderId="9" xfId="54" applyFont="1" applyBorder="1" applyAlignment="1">
      <alignment horizontal="center" wrapText="1" readingOrder="1"/>
    </xf>
    <xf numFmtId="0" fontId="17" fillId="0" borderId="10" xfId="54" applyFont="1" applyBorder="1" applyAlignment="1">
      <alignment vertical="top"/>
    </xf>
    <xf numFmtId="0" fontId="19" fillId="0" borderId="0" xfId="54" applyFont="1" applyAlignment="1">
      <alignment horizontal="center" vertical="center" readingOrder="1"/>
    </xf>
    <xf numFmtId="0" fontId="20" fillId="0" borderId="0" xfId="54" applyFont="1" applyAlignment="1">
      <alignment horizontal="left" readingOrder="1"/>
    </xf>
    <xf numFmtId="2" fontId="20" fillId="0" borderId="9" xfId="54" applyNumberFormat="1" applyFont="1" applyBorder="1" applyAlignment="1">
      <alignment horizontal="center" wrapText="1" readingOrder="1"/>
    </xf>
    <xf numFmtId="178" fontId="20" fillId="0" borderId="11" xfId="54" applyNumberFormat="1" applyFont="1" applyBorder="1" applyAlignment="1">
      <alignment horizontal="center" wrapText="1" readingOrder="1"/>
    </xf>
    <xf numFmtId="0" fontId="20" fillId="0" borderId="9" xfId="54" applyFont="1" applyBorder="1" applyAlignment="1">
      <alignment horizontal="center" wrapText="1" readingOrder="1"/>
    </xf>
    <xf numFmtId="0" fontId="2" fillId="0" borderId="0" xfId="54" applyFont="1" applyAlignment="1"/>
    <xf numFmtId="0" fontId="7" fillId="0" borderId="10" xfId="54" applyFont="1" applyBorder="1" applyAlignment="1">
      <alignment horizontal="center" vertical="center" readingOrder="1"/>
    </xf>
    <xf numFmtId="0" fontId="20" fillId="0" borderId="0" xfId="54" applyFont="1" applyAlignment="1">
      <alignment horizontal="left" wrapText="1" readingOrder="1"/>
    </xf>
    <xf numFmtId="0" fontId="20" fillId="0" borderId="0" xfId="54" applyFont="1" applyBorder="1" applyAlignment="1">
      <alignment horizontal="center" wrapText="1" readingOrder="1"/>
    </xf>
    <xf numFmtId="0" fontId="17" fillId="0" borderId="0" xfId="54" applyFont="1" applyBorder="1" applyAlignment="1"/>
    <xf numFmtId="0" fontId="20" fillId="0" borderId="0" xfId="54" applyFont="1" applyBorder="1" applyAlignment="1">
      <alignment horizontal="right" readingOrder="1"/>
    </xf>
    <xf numFmtId="0" fontId="7" fillId="0" borderId="0" xfId="54" applyFont="1" applyBorder="1" applyAlignment="1">
      <alignment horizontal="center" vertical="center" readingOrder="1"/>
    </xf>
    <xf numFmtId="179" fontId="20" fillId="0" borderId="0" xfId="54" applyNumberFormat="1" applyFont="1" applyAlignment="1">
      <alignment horizontal="center" wrapText="1" readingOrder="1"/>
    </xf>
    <xf numFmtId="0" fontId="20" fillId="0" borderId="0" xfId="54" applyFont="1" applyAlignment="1">
      <alignment horizontal="right" readingOrder="1"/>
    </xf>
    <xf numFmtId="0" fontId="21" fillId="0" borderId="0" xfId="54" applyFont="1" applyAlignment="1">
      <alignment horizontal="left" readingOrder="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0,0_x000d__x000a_NA_x000d__x000a_" xfId="49"/>
    <cellStyle name="0,0_x005f_x000d__x005f_x000a_NA_x005f_x000d__x005f_x000a_ 4" xfId="50"/>
    <cellStyle name="1" xfId="51"/>
    <cellStyle name="常规 10" xfId="52"/>
    <cellStyle name="常规 2" xfId="53"/>
    <cellStyle name="常规 2 4" xfId="54"/>
    <cellStyle name="常规_Sheet1" xfId="55"/>
    <cellStyle name="常规_Sheet1_3" xfId="56"/>
    <cellStyle name="常规_Sheet2_1" xfId="5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316</xdr:row>
      <xdr:rowOff>0</xdr:rowOff>
    </xdr:from>
    <xdr:to>
      <xdr:col>2</xdr:col>
      <xdr:colOff>304800</xdr:colOff>
      <xdr:row>318</xdr:row>
      <xdr:rowOff>62330</xdr:rowOff>
    </xdr:to>
    <xdr:sp>
      <xdr:nvSpPr>
        <xdr:cNvPr id="2" name="AutoShape 388" descr="C:\Users\Administrator\AppData\Roaming\Tencent\Users\171478305\QQ\WinTemp\RichOle\I0WWT`C4S$5B57@YOT8R7.jpg"/>
        <xdr:cNvSpPr>
          <a:spLocks noChangeAspect="1" noChangeArrowheads="1"/>
        </xdr:cNvSpPr>
      </xdr:nvSpPr>
      <xdr:spPr>
        <a:xfrm>
          <a:off x="1336040" y="376580400"/>
          <a:ext cx="304800" cy="417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316</xdr:row>
      <xdr:rowOff>0</xdr:rowOff>
    </xdr:from>
    <xdr:to>
      <xdr:col>2</xdr:col>
      <xdr:colOff>304800</xdr:colOff>
      <xdr:row>318</xdr:row>
      <xdr:rowOff>62330</xdr:rowOff>
    </xdr:to>
    <xdr:sp>
      <xdr:nvSpPr>
        <xdr:cNvPr id="3" name="AutoShape 388" descr="C:\Users\Administrator\AppData\Roaming\Tencent\Users\171478305\QQ\WinTemp\RichOle\I0WWT`C4S$5B57@YOT8R7.jpg"/>
        <xdr:cNvSpPr>
          <a:spLocks noChangeAspect="1" noChangeArrowheads="1"/>
        </xdr:cNvSpPr>
      </xdr:nvSpPr>
      <xdr:spPr>
        <a:xfrm>
          <a:off x="1336040" y="376580400"/>
          <a:ext cx="304800" cy="417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304</xdr:row>
      <xdr:rowOff>0</xdr:rowOff>
    </xdr:from>
    <xdr:to>
      <xdr:col>7</xdr:col>
      <xdr:colOff>304800</xdr:colOff>
      <xdr:row>305</xdr:row>
      <xdr:rowOff>112059</xdr:rowOff>
    </xdr:to>
    <xdr:sp>
      <xdr:nvSpPr>
        <xdr:cNvPr id="4" name="AutoShape 323" descr="C:\Users\Administrator\AppData\Roaming\Tencent\Users\171478305\QQ\WinTemp\RichOle\~G6Y}QXVOo0{NVMDJ2H1G.jpg"/>
        <xdr:cNvSpPr>
          <a:spLocks noChangeAspect="1" noChangeArrowheads="1"/>
        </xdr:cNvSpPr>
      </xdr:nvSpPr>
      <xdr:spPr>
        <a:xfrm>
          <a:off x="6967855" y="374294400"/>
          <a:ext cx="3048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304</xdr:row>
      <xdr:rowOff>0</xdr:rowOff>
    </xdr:from>
    <xdr:to>
      <xdr:col>7</xdr:col>
      <xdr:colOff>304800</xdr:colOff>
      <xdr:row>305</xdr:row>
      <xdr:rowOff>112059</xdr:rowOff>
    </xdr:to>
    <xdr:sp>
      <xdr:nvSpPr>
        <xdr:cNvPr id="5" name="AutoShape 325" descr="C:\Users\Administrator\AppData\Roaming\Tencent\Users\171478305\QQ\WinTemp\RichOle\~G6Y}QXVOo0{NVMDJ2H1G.jpg"/>
        <xdr:cNvSpPr>
          <a:spLocks noChangeAspect="1" noChangeArrowheads="1"/>
        </xdr:cNvSpPr>
      </xdr:nvSpPr>
      <xdr:spPr>
        <a:xfrm>
          <a:off x="6967855" y="374294400"/>
          <a:ext cx="3048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304</xdr:row>
      <xdr:rowOff>0</xdr:rowOff>
    </xdr:from>
    <xdr:to>
      <xdr:col>7</xdr:col>
      <xdr:colOff>304800</xdr:colOff>
      <xdr:row>305</xdr:row>
      <xdr:rowOff>112059</xdr:rowOff>
    </xdr:to>
    <xdr:sp>
      <xdr:nvSpPr>
        <xdr:cNvPr id="6" name="AutoShape 323" descr="C:\Users\Administrator\AppData\Roaming\Tencent\Users\171478305\QQ\WinTemp\RichOle\~G6Y}QXVOo0{NVMDJ2H1G.jpg"/>
        <xdr:cNvSpPr>
          <a:spLocks noChangeAspect="1" noChangeArrowheads="1"/>
        </xdr:cNvSpPr>
      </xdr:nvSpPr>
      <xdr:spPr>
        <a:xfrm>
          <a:off x="6967855" y="374294400"/>
          <a:ext cx="3048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304</xdr:row>
      <xdr:rowOff>0</xdr:rowOff>
    </xdr:from>
    <xdr:to>
      <xdr:col>7</xdr:col>
      <xdr:colOff>304800</xdr:colOff>
      <xdr:row>305</xdr:row>
      <xdr:rowOff>112059</xdr:rowOff>
    </xdr:to>
    <xdr:sp>
      <xdr:nvSpPr>
        <xdr:cNvPr id="7" name="AutoShape 325" descr="C:\Users\Administrator\AppData\Roaming\Tencent\Users\171478305\QQ\WinTemp\RichOle\~G6Y}QXVOo0{NVMDJ2H1G.jpg"/>
        <xdr:cNvSpPr>
          <a:spLocks noChangeAspect="1" noChangeArrowheads="1"/>
        </xdr:cNvSpPr>
      </xdr:nvSpPr>
      <xdr:spPr>
        <a:xfrm>
          <a:off x="6967855" y="374294400"/>
          <a:ext cx="3048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
  <sheetViews>
    <sheetView view="pageBreakPreview" zoomScaleNormal="100" workbookViewId="0">
      <selection activeCell="H13" sqref="H13"/>
    </sheetView>
  </sheetViews>
  <sheetFormatPr defaultColWidth="8.87272727272727" defaultRowHeight="12.5"/>
  <cols>
    <col min="1" max="1" width="2.5" style="146" customWidth="1"/>
    <col min="2" max="2" width="3.62727272727273" style="146" customWidth="1"/>
    <col min="3" max="3" width="10.3727272727273" style="146" customWidth="1"/>
    <col min="4" max="4" width="8.87272727272727" style="146"/>
    <col min="5" max="5" width="10" style="146" customWidth="1"/>
    <col min="6" max="6" width="7.5" style="146" customWidth="1"/>
    <col min="7" max="7" width="12.2545454545455" style="146" customWidth="1"/>
    <col min="8" max="8" width="7.37272727272727" style="146" customWidth="1"/>
    <col min="9" max="10" width="8.87272727272727" style="146"/>
    <col min="11" max="11" width="2.5" style="146" customWidth="1"/>
    <col min="12" max="256" width="8.87272727272727" style="146"/>
    <col min="257" max="257" width="2.5" style="146" customWidth="1"/>
    <col min="258" max="258" width="3.62727272727273" style="146" customWidth="1"/>
    <col min="259" max="259" width="10.3727272727273" style="146" customWidth="1"/>
    <col min="260" max="260" width="8.87272727272727" style="146"/>
    <col min="261" max="261" width="10" style="146" customWidth="1"/>
    <col min="262" max="262" width="7.5" style="146" customWidth="1"/>
    <col min="263" max="263" width="12.2545454545455" style="146" customWidth="1"/>
    <col min="264" max="264" width="7.37272727272727" style="146" customWidth="1"/>
    <col min="265" max="266" width="8.87272727272727" style="146"/>
    <col min="267" max="267" width="2.5" style="146" customWidth="1"/>
    <col min="268" max="512" width="8.87272727272727" style="146"/>
    <col min="513" max="513" width="2.5" style="146" customWidth="1"/>
    <col min="514" max="514" width="3.62727272727273" style="146" customWidth="1"/>
    <col min="515" max="515" width="10.3727272727273" style="146" customWidth="1"/>
    <col min="516" max="516" width="8.87272727272727" style="146"/>
    <col min="517" max="517" width="10" style="146" customWidth="1"/>
    <col min="518" max="518" width="7.5" style="146" customWidth="1"/>
    <col min="519" max="519" width="12.2545454545455" style="146" customWidth="1"/>
    <col min="520" max="520" width="7.37272727272727" style="146" customWidth="1"/>
    <col min="521" max="522" width="8.87272727272727" style="146"/>
    <col min="523" max="523" width="2.5" style="146" customWidth="1"/>
    <col min="524" max="768" width="8.87272727272727" style="146"/>
    <col min="769" max="769" width="2.5" style="146" customWidth="1"/>
    <col min="770" max="770" width="3.62727272727273" style="146" customWidth="1"/>
    <col min="771" max="771" width="10.3727272727273" style="146" customWidth="1"/>
    <col min="772" max="772" width="8.87272727272727" style="146"/>
    <col min="773" max="773" width="10" style="146" customWidth="1"/>
    <col min="774" max="774" width="7.5" style="146" customWidth="1"/>
    <col min="775" max="775" width="12.2545454545455" style="146" customWidth="1"/>
    <col min="776" max="776" width="7.37272727272727" style="146" customWidth="1"/>
    <col min="777" max="778" width="8.87272727272727" style="146"/>
    <col min="779" max="779" width="2.5" style="146" customWidth="1"/>
    <col min="780" max="1024" width="8.87272727272727" style="146"/>
    <col min="1025" max="1025" width="2.5" style="146" customWidth="1"/>
    <col min="1026" max="1026" width="3.62727272727273" style="146" customWidth="1"/>
    <col min="1027" max="1027" width="10.3727272727273" style="146" customWidth="1"/>
    <col min="1028" max="1028" width="8.87272727272727" style="146"/>
    <col min="1029" max="1029" width="10" style="146" customWidth="1"/>
    <col min="1030" max="1030" width="7.5" style="146" customWidth="1"/>
    <col min="1031" max="1031" width="12.2545454545455" style="146" customWidth="1"/>
    <col min="1032" max="1032" width="7.37272727272727" style="146" customWidth="1"/>
    <col min="1033" max="1034" width="8.87272727272727" style="146"/>
    <col min="1035" max="1035" width="2.5" style="146" customWidth="1"/>
    <col min="1036" max="1280" width="8.87272727272727" style="146"/>
    <col min="1281" max="1281" width="2.5" style="146" customWidth="1"/>
    <col min="1282" max="1282" width="3.62727272727273" style="146" customWidth="1"/>
    <col min="1283" max="1283" width="10.3727272727273" style="146" customWidth="1"/>
    <col min="1284" max="1284" width="8.87272727272727" style="146"/>
    <col min="1285" max="1285" width="10" style="146" customWidth="1"/>
    <col min="1286" max="1286" width="7.5" style="146" customWidth="1"/>
    <col min="1287" max="1287" width="12.2545454545455" style="146" customWidth="1"/>
    <col min="1288" max="1288" width="7.37272727272727" style="146" customWidth="1"/>
    <col min="1289" max="1290" width="8.87272727272727" style="146"/>
    <col min="1291" max="1291" width="2.5" style="146" customWidth="1"/>
    <col min="1292" max="1536" width="8.87272727272727" style="146"/>
    <col min="1537" max="1537" width="2.5" style="146" customWidth="1"/>
    <col min="1538" max="1538" width="3.62727272727273" style="146" customWidth="1"/>
    <col min="1539" max="1539" width="10.3727272727273" style="146" customWidth="1"/>
    <col min="1540" max="1540" width="8.87272727272727" style="146"/>
    <col min="1541" max="1541" width="10" style="146" customWidth="1"/>
    <col min="1542" max="1542" width="7.5" style="146" customWidth="1"/>
    <col min="1543" max="1543" width="12.2545454545455" style="146" customWidth="1"/>
    <col min="1544" max="1544" width="7.37272727272727" style="146" customWidth="1"/>
    <col min="1545" max="1546" width="8.87272727272727" style="146"/>
    <col min="1547" max="1547" width="2.5" style="146" customWidth="1"/>
    <col min="1548" max="1792" width="8.87272727272727" style="146"/>
    <col min="1793" max="1793" width="2.5" style="146" customWidth="1"/>
    <col min="1794" max="1794" width="3.62727272727273" style="146" customWidth="1"/>
    <col min="1795" max="1795" width="10.3727272727273" style="146" customWidth="1"/>
    <col min="1796" max="1796" width="8.87272727272727" style="146"/>
    <col min="1797" max="1797" width="10" style="146" customWidth="1"/>
    <col min="1798" max="1798" width="7.5" style="146" customWidth="1"/>
    <col min="1799" max="1799" width="12.2545454545455" style="146" customWidth="1"/>
    <col min="1800" max="1800" width="7.37272727272727" style="146" customWidth="1"/>
    <col min="1801" max="1802" width="8.87272727272727" style="146"/>
    <col min="1803" max="1803" width="2.5" style="146" customWidth="1"/>
    <col min="1804" max="2048" width="8.87272727272727" style="146"/>
    <col min="2049" max="2049" width="2.5" style="146" customWidth="1"/>
    <col min="2050" max="2050" width="3.62727272727273" style="146" customWidth="1"/>
    <col min="2051" max="2051" width="10.3727272727273" style="146" customWidth="1"/>
    <col min="2052" max="2052" width="8.87272727272727" style="146"/>
    <col min="2053" max="2053" width="10" style="146" customWidth="1"/>
    <col min="2054" max="2054" width="7.5" style="146" customWidth="1"/>
    <col min="2055" max="2055" width="12.2545454545455" style="146" customWidth="1"/>
    <col min="2056" max="2056" width="7.37272727272727" style="146" customWidth="1"/>
    <col min="2057" max="2058" width="8.87272727272727" style="146"/>
    <col min="2059" max="2059" width="2.5" style="146" customWidth="1"/>
    <col min="2060" max="2304" width="8.87272727272727" style="146"/>
    <col min="2305" max="2305" width="2.5" style="146" customWidth="1"/>
    <col min="2306" max="2306" width="3.62727272727273" style="146" customWidth="1"/>
    <col min="2307" max="2307" width="10.3727272727273" style="146" customWidth="1"/>
    <col min="2308" max="2308" width="8.87272727272727" style="146"/>
    <col min="2309" max="2309" width="10" style="146" customWidth="1"/>
    <col min="2310" max="2310" width="7.5" style="146" customWidth="1"/>
    <col min="2311" max="2311" width="12.2545454545455" style="146" customWidth="1"/>
    <col min="2312" max="2312" width="7.37272727272727" style="146" customWidth="1"/>
    <col min="2313" max="2314" width="8.87272727272727" style="146"/>
    <col min="2315" max="2315" width="2.5" style="146" customWidth="1"/>
    <col min="2316" max="2560" width="8.87272727272727" style="146"/>
    <col min="2561" max="2561" width="2.5" style="146" customWidth="1"/>
    <col min="2562" max="2562" width="3.62727272727273" style="146" customWidth="1"/>
    <col min="2563" max="2563" width="10.3727272727273" style="146" customWidth="1"/>
    <col min="2564" max="2564" width="8.87272727272727" style="146"/>
    <col min="2565" max="2565" width="10" style="146" customWidth="1"/>
    <col min="2566" max="2566" width="7.5" style="146" customWidth="1"/>
    <col min="2567" max="2567" width="12.2545454545455" style="146" customWidth="1"/>
    <col min="2568" max="2568" width="7.37272727272727" style="146" customWidth="1"/>
    <col min="2569" max="2570" width="8.87272727272727" style="146"/>
    <col min="2571" max="2571" width="2.5" style="146" customWidth="1"/>
    <col min="2572" max="2816" width="8.87272727272727" style="146"/>
    <col min="2817" max="2817" width="2.5" style="146" customWidth="1"/>
    <col min="2818" max="2818" width="3.62727272727273" style="146" customWidth="1"/>
    <col min="2819" max="2819" width="10.3727272727273" style="146" customWidth="1"/>
    <col min="2820" max="2820" width="8.87272727272727" style="146"/>
    <col min="2821" max="2821" width="10" style="146" customWidth="1"/>
    <col min="2822" max="2822" width="7.5" style="146" customWidth="1"/>
    <col min="2823" max="2823" width="12.2545454545455" style="146" customWidth="1"/>
    <col min="2824" max="2824" width="7.37272727272727" style="146" customWidth="1"/>
    <col min="2825" max="2826" width="8.87272727272727" style="146"/>
    <col min="2827" max="2827" width="2.5" style="146" customWidth="1"/>
    <col min="2828" max="3072" width="8.87272727272727" style="146"/>
    <col min="3073" max="3073" width="2.5" style="146" customWidth="1"/>
    <col min="3074" max="3074" width="3.62727272727273" style="146" customWidth="1"/>
    <col min="3075" max="3075" width="10.3727272727273" style="146" customWidth="1"/>
    <col min="3076" max="3076" width="8.87272727272727" style="146"/>
    <col min="3077" max="3077" width="10" style="146" customWidth="1"/>
    <col min="3078" max="3078" width="7.5" style="146" customWidth="1"/>
    <col min="3079" max="3079" width="12.2545454545455" style="146" customWidth="1"/>
    <col min="3080" max="3080" width="7.37272727272727" style="146" customWidth="1"/>
    <col min="3081" max="3082" width="8.87272727272727" style="146"/>
    <col min="3083" max="3083" width="2.5" style="146" customWidth="1"/>
    <col min="3084" max="3328" width="8.87272727272727" style="146"/>
    <col min="3329" max="3329" width="2.5" style="146" customWidth="1"/>
    <col min="3330" max="3330" width="3.62727272727273" style="146" customWidth="1"/>
    <col min="3331" max="3331" width="10.3727272727273" style="146" customWidth="1"/>
    <col min="3332" max="3332" width="8.87272727272727" style="146"/>
    <col min="3333" max="3333" width="10" style="146" customWidth="1"/>
    <col min="3334" max="3334" width="7.5" style="146" customWidth="1"/>
    <col min="3335" max="3335" width="12.2545454545455" style="146" customWidth="1"/>
    <col min="3336" max="3336" width="7.37272727272727" style="146" customWidth="1"/>
    <col min="3337" max="3338" width="8.87272727272727" style="146"/>
    <col min="3339" max="3339" width="2.5" style="146" customWidth="1"/>
    <col min="3340" max="3584" width="8.87272727272727" style="146"/>
    <col min="3585" max="3585" width="2.5" style="146" customWidth="1"/>
    <col min="3586" max="3586" width="3.62727272727273" style="146" customWidth="1"/>
    <col min="3587" max="3587" width="10.3727272727273" style="146" customWidth="1"/>
    <col min="3588" max="3588" width="8.87272727272727" style="146"/>
    <col min="3589" max="3589" width="10" style="146" customWidth="1"/>
    <col min="3590" max="3590" width="7.5" style="146" customWidth="1"/>
    <col min="3591" max="3591" width="12.2545454545455" style="146" customWidth="1"/>
    <col min="3592" max="3592" width="7.37272727272727" style="146" customWidth="1"/>
    <col min="3593" max="3594" width="8.87272727272727" style="146"/>
    <col min="3595" max="3595" width="2.5" style="146" customWidth="1"/>
    <col min="3596" max="3840" width="8.87272727272727" style="146"/>
    <col min="3841" max="3841" width="2.5" style="146" customWidth="1"/>
    <col min="3842" max="3842" width="3.62727272727273" style="146" customWidth="1"/>
    <col min="3843" max="3843" width="10.3727272727273" style="146" customWidth="1"/>
    <col min="3844" max="3844" width="8.87272727272727" style="146"/>
    <col min="3845" max="3845" width="10" style="146" customWidth="1"/>
    <col min="3846" max="3846" width="7.5" style="146" customWidth="1"/>
    <col min="3847" max="3847" width="12.2545454545455" style="146" customWidth="1"/>
    <col min="3848" max="3848" width="7.37272727272727" style="146" customWidth="1"/>
    <col min="3849" max="3850" width="8.87272727272727" style="146"/>
    <col min="3851" max="3851" width="2.5" style="146" customWidth="1"/>
    <col min="3852" max="4096" width="8.87272727272727" style="146"/>
    <col min="4097" max="4097" width="2.5" style="146" customWidth="1"/>
    <col min="4098" max="4098" width="3.62727272727273" style="146" customWidth="1"/>
    <col min="4099" max="4099" width="10.3727272727273" style="146" customWidth="1"/>
    <col min="4100" max="4100" width="8.87272727272727" style="146"/>
    <col min="4101" max="4101" width="10" style="146" customWidth="1"/>
    <col min="4102" max="4102" width="7.5" style="146" customWidth="1"/>
    <col min="4103" max="4103" width="12.2545454545455" style="146" customWidth="1"/>
    <col min="4104" max="4104" width="7.37272727272727" style="146" customWidth="1"/>
    <col min="4105" max="4106" width="8.87272727272727" style="146"/>
    <col min="4107" max="4107" width="2.5" style="146" customWidth="1"/>
    <col min="4108" max="4352" width="8.87272727272727" style="146"/>
    <col min="4353" max="4353" width="2.5" style="146" customWidth="1"/>
    <col min="4354" max="4354" width="3.62727272727273" style="146" customWidth="1"/>
    <col min="4355" max="4355" width="10.3727272727273" style="146" customWidth="1"/>
    <col min="4356" max="4356" width="8.87272727272727" style="146"/>
    <col min="4357" max="4357" width="10" style="146" customWidth="1"/>
    <col min="4358" max="4358" width="7.5" style="146" customWidth="1"/>
    <col min="4359" max="4359" width="12.2545454545455" style="146" customWidth="1"/>
    <col min="4360" max="4360" width="7.37272727272727" style="146" customWidth="1"/>
    <col min="4361" max="4362" width="8.87272727272727" style="146"/>
    <col min="4363" max="4363" width="2.5" style="146" customWidth="1"/>
    <col min="4364" max="4608" width="8.87272727272727" style="146"/>
    <col min="4609" max="4609" width="2.5" style="146" customWidth="1"/>
    <col min="4610" max="4610" width="3.62727272727273" style="146" customWidth="1"/>
    <col min="4611" max="4611" width="10.3727272727273" style="146" customWidth="1"/>
    <col min="4612" max="4612" width="8.87272727272727" style="146"/>
    <col min="4613" max="4613" width="10" style="146" customWidth="1"/>
    <col min="4614" max="4614" width="7.5" style="146" customWidth="1"/>
    <col min="4615" max="4615" width="12.2545454545455" style="146" customWidth="1"/>
    <col min="4616" max="4616" width="7.37272727272727" style="146" customWidth="1"/>
    <col min="4617" max="4618" width="8.87272727272727" style="146"/>
    <col min="4619" max="4619" width="2.5" style="146" customWidth="1"/>
    <col min="4620" max="4864" width="8.87272727272727" style="146"/>
    <col min="4865" max="4865" width="2.5" style="146" customWidth="1"/>
    <col min="4866" max="4866" width="3.62727272727273" style="146" customWidth="1"/>
    <col min="4867" max="4867" width="10.3727272727273" style="146" customWidth="1"/>
    <col min="4868" max="4868" width="8.87272727272727" style="146"/>
    <col min="4869" max="4869" width="10" style="146" customWidth="1"/>
    <col min="4870" max="4870" width="7.5" style="146" customWidth="1"/>
    <col min="4871" max="4871" width="12.2545454545455" style="146" customWidth="1"/>
    <col min="4872" max="4872" width="7.37272727272727" style="146" customWidth="1"/>
    <col min="4873" max="4874" width="8.87272727272727" style="146"/>
    <col min="4875" max="4875" width="2.5" style="146" customWidth="1"/>
    <col min="4876" max="5120" width="8.87272727272727" style="146"/>
    <col min="5121" max="5121" width="2.5" style="146" customWidth="1"/>
    <col min="5122" max="5122" width="3.62727272727273" style="146" customWidth="1"/>
    <col min="5123" max="5123" width="10.3727272727273" style="146" customWidth="1"/>
    <col min="5124" max="5124" width="8.87272727272727" style="146"/>
    <col min="5125" max="5125" width="10" style="146" customWidth="1"/>
    <col min="5126" max="5126" width="7.5" style="146" customWidth="1"/>
    <col min="5127" max="5127" width="12.2545454545455" style="146" customWidth="1"/>
    <col min="5128" max="5128" width="7.37272727272727" style="146" customWidth="1"/>
    <col min="5129" max="5130" width="8.87272727272727" style="146"/>
    <col min="5131" max="5131" width="2.5" style="146" customWidth="1"/>
    <col min="5132" max="5376" width="8.87272727272727" style="146"/>
    <col min="5377" max="5377" width="2.5" style="146" customWidth="1"/>
    <col min="5378" max="5378" width="3.62727272727273" style="146" customWidth="1"/>
    <col min="5379" max="5379" width="10.3727272727273" style="146" customWidth="1"/>
    <col min="5380" max="5380" width="8.87272727272727" style="146"/>
    <col min="5381" max="5381" width="10" style="146" customWidth="1"/>
    <col min="5382" max="5382" width="7.5" style="146" customWidth="1"/>
    <col min="5383" max="5383" width="12.2545454545455" style="146" customWidth="1"/>
    <col min="5384" max="5384" width="7.37272727272727" style="146" customWidth="1"/>
    <col min="5385" max="5386" width="8.87272727272727" style="146"/>
    <col min="5387" max="5387" width="2.5" style="146" customWidth="1"/>
    <col min="5388" max="5632" width="8.87272727272727" style="146"/>
    <col min="5633" max="5633" width="2.5" style="146" customWidth="1"/>
    <col min="5634" max="5634" width="3.62727272727273" style="146" customWidth="1"/>
    <col min="5635" max="5635" width="10.3727272727273" style="146" customWidth="1"/>
    <col min="5636" max="5636" width="8.87272727272727" style="146"/>
    <col min="5637" max="5637" width="10" style="146" customWidth="1"/>
    <col min="5638" max="5638" width="7.5" style="146" customWidth="1"/>
    <col min="5639" max="5639" width="12.2545454545455" style="146" customWidth="1"/>
    <col min="5640" max="5640" width="7.37272727272727" style="146" customWidth="1"/>
    <col min="5641" max="5642" width="8.87272727272727" style="146"/>
    <col min="5643" max="5643" width="2.5" style="146" customWidth="1"/>
    <col min="5644" max="5888" width="8.87272727272727" style="146"/>
    <col min="5889" max="5889" width="2.5" style="146" customWidth="1"/>
    <col min="5890" max="5890" width="3.62727272727273" style="146" customWidth="1"/>
    <col min="5891" max="5891" width="10.3727272727273" style="146" customWidth="1"/>
    <col min="5892" max="5892" width="8.87272727272727" style="146"/>
    <col min="5893" max="5893" width="10" style="146" customWidth="1"/>
    <col min="5894" max="5894" width="7.5" style="146" customWidth="1"/>
    <col min="5895" max="5895" width="12.2545454545455" style="146" customWidth="1"/>
    <col min="5896" max="5896" width="7.37272727272727" style="146" customWidth="1"/>
    <col min="5897" max="5898" width="8.87272727272727" style="146"/>
    <col min="5899" max="5899" width="2.5" style="146" customWidth="1"/>
    <col min="5900" max="6144" width="8.87272727272727" style="146"/>
    <col min="6145" max="6145" width="2.5" style="146" customWidth="1"/>
    <col min="6146" max="6146" width="3.62727272727273" style="146" customWidth="1"/>
    <col min="6147" max="6147" width="10.3727272727273" style="146" customWidth="1"/>
    <col min="6148" max="6148" width="8.87272727272727" style="146"/>
    <col min="6149" max="6149" width="10" style="146" customWidth="1"/>
    <col min="6150" max="6150" width="7.5" style="146" customWidth="1"/>
    <col min="6151" max="6151" width="12.2545454545455" style="146" customWidth="1"/>
    <col min="6152" max="6152" width="7.37272727272727" style="146" customWidth="1"/>
    <col min="6153" max="6154" width="8.87272727272727" style="146"/>
    <col min="6155" max="6155" width="2.5" style="146" customWidth="1"/>
    <col min="6156" max="6400" width="8.87272727272727" style="146"/>
    <col min="6401" max="6401" width="2.5" style="146" customWidth="1"/>
    <col min="6402" max="6402" width="3.62727272727273" style="146" customWidth="1"/>
    <col min="6403" max="6403" width="10.3727272727273" style="146" customWidth="1"/>
    <col min="6404" max="6404" width="8.87272727272727" style="146"/>
    <col min="6405" max="6405" width="10" style="146" customWidth="1"/>
    <col min="6406" max="6406" width="7.5" style="146" customWidth="1"/>
    <col min="6407" max="6407" width="12.2545454545455" style="146" customWidth="1"/>
    <col min="6408" max="6408" width="7.37272727272727" style="146" customWidth="1"/>
    <col min="6409" max="6410" width="8.87272727272727" style="146"/>
    <col min="6411" max="6411" width="2.5" style="146" customWidth="1"/>
    <col min="6412" max="6656" width="8.87272727272727" style="146"/>
    <col min="6657" max="6657" width="2.5" style="146" customWidth="1"/>
    <col min="6658" max="6658" width="3.62727272727273" style="146" customWidth="1"/>
    <col min="6659" max="6659" width="10.3727272727273" style="146" customWidth="1"/>
    <col min="6660" max="6660" width="8.87272727272727" style="146"/>
    <col min="6661" max="6661" width="10" style="146" customWidth="1"/>
    <col min="6662" max="6662" width="7.5" style="146" customWidth="1"/>
    <col min="6663" max="6663" width="12.2545454545455" style="146" customWidth="1"/>
    <col min="6664" max="6664" width="7.37272727272727" style="146" customWidth="1"/>
    <col min="6665" max="6666" width="8.87272727272727" style="146"/>
    <col min="6667" max="6667" width="2.5" style="146" customWidth="1"/>
    <col min="6668" max="6912" width="8.87272727272727" style="146"/>
    <col min="6913" max="6913" width="2.5" style="146" customWidth="1"/>
    <col min="6914" max="6914" width="3.62727272727273" style="146" customWidth="1"/>
    <col min="6915" max="6915" width="10.3727272727273" style="146" customWidth="1"/>
    <col min="6916" max="6916" width="8.87272727272727" style="146"/>
    <col min="6917" max="6917" width="10" style="146" customWidth="1"/>
    <col min="6918" max="6918" width="7.5" style="146" customWidth="1"/>
    <col min="6919" max="6919" width="12.2545454545455" style="146" customWidth="1"/>
    <col min="6920" max="6920" width="7.37272727272727" style="146" customWidth="1"/>
    <col min="6921" max="6922" width="8.87272727272727" style="146"/>
    <col min="6923" max="6923" width="2.5" style="146" customWidth="1"/>
    <col min="6924" max="7168" width="8.87272727272727" style="146"/>
    <col min="7169" max="7169" width="2.5" style="146" customWidth="1"/>
    <col min="7170" max="7170" width="3.62727272727273" style="146" customWidth="1"/>
    <col min="7171" max="7171" width="10.3727272727273" style="146" customWidth="1"/>
    <col min="7172" max="7172" width="8.87272727272727" style="146"/>
    <col min="7173" max="7173" width="10" style="146" customWidth="1"/>
    <col min="7174" max="7174" width="7.5" style="146" customWidth="1"/>
    <col min="7175" max="7175" width="12.2545454545455" style="146" customWidth="1"/>
    <col min="7176" max="7176" width="7.37272727272727" style="146" customWidth="1"/>
    <col min="7177" max="7178" width="8.87272727272727" style="146"/>
    <col min="7179" max="7179" width="2.5" style="146" customWidth="1"/>
    <col min="7180" max="7424" width="8.87272727272727" style="146"/>
    <col min="7425" max="7425" width="2.5" style="146" customWidth="1"/>
    <col min="7426" max="7426" width="3.62727272727273" style="146" customWidth="1"/>
    <col min="7427" max="7427" width="10.3727272727273" style="146" customWidth="1"/>
    <col min="7428" max="7428" width="8.87272727272727" style="146"/>
    <col min="7429" max="7429" width="10" style="146" customWidth="1"/>
    <col min="7430" max="7430" width="7.5" style="146" customWidth="1"/>
    <col min="7431" max="7431" width="12.2545454545455" style="146" customWidth="1"/>
    <col min="7432" max="7432" width="7.37272727272727" style="146" customWidth="1"/>
    <col min="7433" max="7434" width="8.87272727272727" style="146"/>
    <col min="7435" max="7435" width="2.5" style="146" customWidth="1"/>
    <col min="7436" max="7680" width="8.87272727272727" style="146"/>
    <col min="7681" max="7681" width="2.5" style="146" customWidth="1"/>
    <col min="7682" max="7682" width="3.62727272727273" style="146" customWidth="1"/>
    <col min="7683" max="7683" width="10.3727272727273" style="146" customWidth="1"/>
    <col min="7684" max="7684" width="8.87272727272727" style="146"/>
    <col min="7685" max="7685" width="10" style="146" customWidth="1"/>
    <col min="7686" max="7686" width="7.5" style="146" customWidth="1"/>
    <col min="7687" max="7687" width="12.2545454545455" style="146" customWidth="1"/>
    <col min="7688" max="7688" width="7.37272727272727" style="146" customWidth="1"/>
    <col min="7689" max="7690" width="8.87272727272727" style="146"/>
    <col min="7691" max="7691" width="2.5" style="146" customWidth="1"/>
    <col min="7692" max="7936" width="8.87272727272727" style="146"/>
    <col min="7937" max="7937" width="2.5" style="146" customWidth="1"/>
    <col min="7938" max="7938" width="3.62727272727273" style="146" customWidth="1"/>
    <col min="7939" max="7939" width="10.3727272727273" style="146" customWidth="1"/>
    <col min="7940" max="7940" width="8.87272727272727" style="146"/>
    <col min="7941" max="7941" width="10" style="146" customWidth="1"/>
    <col min="7942" max="7942" width="7.5" style="146" customWidth="1"/>
    <col min="7943" max="7943" width="12.2545454545455" style="146" customWidth="1"/>
    <col min="7944" max="7944" width="7.37272727272727" style="146" customWidth="1"/>
    <col min="7945" max="7946" width="8.87272727272727" style="146"/>
    <col min="7947" max="7947" width="2.5" style="146" customWidth="1"/>
    <col min="7948" max="8192" width="8.87272727272727" style="146"/>
    <col min="8193" max="8193" width="2.5" style="146" customWidth="1"/>
    <col min="8194" max="8194" width="3.62727272727273" style="146" customWidth="1"/>
    <col min="8195" max="8195" width="10.3727272727273" style="146" customWidth="1"/>
    <col min="8196" max="8196" width="8.87272727272727" style="146"/>
    <col min="8197" max="8197" width="10" style="146" customWidth="1"/>
    <col min="8198" max="8198" width="7.5" style="146" customWidth="1"/>
    <col min="8199" max="8199" width="12.2545454545455" style="146" customWidth="1"/>
    <col min="8200" max="8200" width="7.37272727272727" style="146" customWidth="1"/>
    <col min="8201" max="8202" width="8.87272727272727" style="146"/>
    <col min="8203" max="8203" width="2.5" style="146" customWidth="1"/>
    <col min="8204" max="8448" width="8.87272727272727" style="146"/>
    <col min="8449" max="8449" width="2.5" style="146" customWidth="1"/>
    <col min="8450" max="8450" width="3.62727272727273" style="146" customWidth="1"/>
    <col min="8451" max="8451" width="10.3727272727273" style="146" customWidth="1"/>
    <col min="8452" max="8452" width="8.87272727272727" style="146"/>
    <col min="8453" max="8453" width="10" style="146" customWidth="1"/>
    <col min="8454" max="8454" width="7.5" style="146" customWidth="1"/>
    <col min="8455" max="8455" width="12.2545454545455" style="146" customWidth="1"/>
    <col min="8456" max="8456" width="7.37272727272727" style="146" customWidth="1"/>
    <col min="8457" max="8458" width="8.87272727272727" style="146"/>
    <col min="8459" max="8459" width="2.5" style="146" customWidth="1"/>
    <col min="8460" max="8704" width="8.87272727272727" style="146"/>
    <col min="8705" max="8705" width="2.5" style="146" customWidth="1"/>
    <col min="8706" max="8706" width="3.62727272727273" style="146" customWidth="1"/>
    <col min="8707" max="8707" width="10.3727272727273" style="146" customWidth="1"/>
    <col min="8708" max="8708" width="8.87272727272727" style="146"/>
    <col min="8709" max="8709" width="10" style="146" customWidth="1"/>
    <col min="8710" max="8710" width="7.5" style="146" customWidth="1"/>
    <col min="8711" max="8711" width="12.2545454545455" style="146" customWidth="1"/>
    <col min="8712" max="8712" width="7.37272727272727" style="146" customWidth="1"/>
    <col min="8713" max="8714" width="8.87272727272727" style="146"/>
    <col min="8715" max="8715" width="2.5" style="146" customWidth="1"/>
    <col min="8716" max="8960" width="8.87272727272727" style="146"/>
    <col min="8961" max="8961" width="2.5" style="146" customWidth="1"/>
    <col min="8962" max="8962" width="3.62727272727273" style="146" customWidth="1"/>
    <col min="8963" max="8963" width="10.3727272727273" style="146" customWidth="1"/>
    <col min="8964" max="8964" width="8.87272727272727" style="146"/>
    <col min="8965" max="8965" width="10" style="146" customWidth="1"/>
    <col min="8966" max="8966" width="7.5" style="146" customWidth="1"/>
    <col min="8967" max="8967" width="12.2545454545455" style="146" customWidth="1"/>
    <col min="8968" max="8968" width="7.37272727272727" style="146" customWidth="1"/>
    <col min="8969" max="8970" width="8.87272727272727" style="146"/>
    <col min="8971" max="8971" width="2.5" style="146" customWidth="1"/>
    <col min="8972" max="9216" width="8.87272727272727" style="146"/>
    <col min="9217" max="9217" width="2.5" style="146" customWidth="1"/>
    <col min="9218" max="9218" width="3.62727272727273" style="146" customWidth="1"/>
    <col min="9219" max="9219" width="10.3727272727273" style="146" customWidth="1"/>
    <col min="9220" max="9220" width="8.87272727272727" style="146"/>
    <col min="9221" max="9221" width="10" style="146" customWidth="1"/>
    <col min="9222" max="9222" width="7.5" style="146" customWidth="1"/>
    <col min="9223" max="9223" width="12.2545454545455" style="146" customWidth="1"/>
    <col min="9224" max="9224" width="7.37272727272727" style="146" customWidth="1"/>
    <col min="9225" max="9226" width="8.87272727272727" style="146"/>
    <col min="9227" max="9227" width="2.5" style="146" customWidth="1"/>
    <col min="9228" max="9472" width="8.87272727272727" style="146"/>
    <col min="9473" max="9473" width="2.5" style="146" customWidth="1"/>
    <col min="9474" max="9474" width="3.62727272727273" style="146" customWidth="1"/>
    <col min="9475" max="9475" width="10.3727272727273" style="146" customWidth="1"/>
    <col min="9476" max="9476" width="8.87272727272727" style="146"/>
    <col min="9477" max="9477" width="10" style="146" customWidth="1"/>
    <col min="9478" max="9478" width="7.5" style="146" customWidth="1"/>
    <col min="9479" max="9479" width="12.2545454545455" style="146" customWidth="1"/>
    <col min="9480" max="9480" width="7.37272727272727" style="146" customWidth="1"/>
    <col min="9481" max="9482" width="8.87272727272727" style="146"/>
    <col min="9483" max="9483" width="2.5" style="146" customWidth="1"/>
    <col min="9484" max="9728" width="8.87272727272727" style="146"/>
    <col min="9729" max="9729" width="2.5" style="146" customWidth="1"/>
    <col min="9730" max="9730" width="3.62727272727273" style="146" customWidth="1"/>
    <col min="9731" max="9731" width="10.3727272727273" style="146" customWidth="1"/>
    <col min="9732" max="9732" width="8.87272727272727" style="146"/>
    <col min="9733" max="9733" width="10" style="146" customWidth="1"/>
    <col min="9734" max="9734" width="7.5" style="146" customWidth="1"/>
    <col min="9735" max="9735" width="12.2545454545455" style="146" customWidth="1"/>
    <col min="9736" max="9736" width="7.37272727272727" style="146" customWidth="1"/>
    <col min="9737" max="9738" width="8.87272727272727" style="146"/>
    <col min="9739" max="9739" width="2.5" style="146" customWidth="1"/>
    <col min="9740" max="9984" width="8.87272727272727" style="146"/>
    <col min="9985" max="9985" width="2.5" style="146" customWidth="1"/>
    <col min="9986" max="9986" width="3.62727272727273" style="146" customWidth="1"/>
    <col min="9987" max="9987" width="10.3727272727273" style="146" customWidth="1"/>
    <col min="9988" max="9988" width="8.87272727272727" style="146"/>
    <col min="9989" max="9989" width="10" style="146" customWidth="1"/>
    <col min="9990" max="9990" width="7.5" style="146" customWidth="1"/>
    <col min="9991" max="9991" width="12.2545454545455" style="146" customWidth="1"/>
    <col min="9992" max="9992" width="7.37272727272727" style="146" customWidth="1"/>
    <col min="9993" max="9994" width="8.87272727272727" style="146"/>
    <col min="9995" max="9995" width="2.5" style="146" customWidth="1"/>
    <col min="9996" max="10240" width="8.87272727272727" style="146"/>
    <col min="10241" max="10241" width="2.5" style="146" customWidth="1"/>
    <col min="10242" max="10242" width="3.62727272727273" style="146" customWidth="1"/>
    <col min="10243" max="10243" width="10.3727272727273" style="146" customWidth="1"/>
    <col min="10244" max="10244" width="8.87272727272727" style="146"/>
    <col min="10245" max="10245" width="10" style="146" customWidth="1"/>
    <col min="10246" max="10246" width="7.5" style="146" customWidth="1"/>
    <col min="10247" max="10247" width="12.2545454545455" style="146" customWidth="1"/>
    <col min="10248" max="10248" width="7.37272727272727" style="146" customWidth="1"/>
    <col min="10249" max="10250" width="8.87272727272727" style="146"/>
    <col min="10251" max="10251" width="2.5" style="146" customWidth="1"/>
    <col min="10252" max="10496" width="8.87272727272727" style="146"/>
    <col min="10497" max="10497" width="2.5" style="146" customWidth="1"/>
    <col min="10498" max="10498" width="3.62727272727273" style="146" customWidth="1"/>
    <col min="10499" max="10499" width="10.3727272727273" style="146" customWidth="1"/>
    <col min="10500" max="10500" width="8.87272727272727" style="146"/>
    <col min="10501" max="10501" width="10" style="146" customWidth="1"/>
    <col min="10502" max="10502" width="7.5" style="146" customWidth="1"/>
    <col min="10503" max="10503" width="12.2545454545455" style="146" customWidth="1"/>
    <col min="10504" max="10504" width="7.37272727272727" style="146" customWidth="1"/>
    <col min="10505" max="10506" width="8.87272727272727" style="146"/>
    <col min="10507" max="10507" width="2.5" style="146" customWidth="1"/>
    <col min="10508" max="10752" width="8.87272727272727" style="146"/>
    <col min="10753" max="10753" width="2.5" style="146" customWidth="1"/>
    <col min="10754" max="10754" width="3.62727272727273" style="146" customWidth="1"/>
    <col min="10755" max="10755" width="10.3727272727273" style="146" customWidth="1"/>
    <col min="10756" max="10756" width="8.87272727272727" style="146"/>
    <col min="10757" max="10757" width="10" style="146" customWidth="1"/>
    <col min="10758" max="10758" width="7.5" style="146" customWidth="1"/>
    <col min="10759" max="10759" width="12.2545454545455" style="146" customWidth="1"/>
    <col min="10760" max="10760" width="7.37272727272727" style="146" customWidth="1"/>
    <col min="10761" max="10762" width="8.87272727272727" style="146"/>
    <col min="10763" max="10763" width="2.5" style="146" customWidth="1"/>
    <col min="10764" max="11008" width="8.87272727272727" style="146"/>
    <col min="11009" max="11009" width="2.5" style="146" customWidth="1"/>
    <col min="11010" max="11010" width="3.62727272727273" style="146" customWidth="1"/>
    <col min="11011" max="11011" width="10.3727272727273" style="146" customWidth="1"/>
    <col min="11012" max="11012" width="8.87272727272727" style="146"/>
    <col min="11013" max="11013" width="10" style="146" customWidth="1"/>
    <col min="11014" max="11014" width="7.5" style="146" customWidth="1"/>
    <col min="11015" max="11015" width="12.2545454545455" style="146" customWidth="1"/>
    <col min="11016" max="11016" width="7.37272727272727" style="146" customWidth="1"/>
    <col min="11017" max="11018" width="8.87272727272727" style="146"/>
    <col min="11019" max="11019" width="2.5" style="146" customWidth="1"/>
    <col min="11020" max="11264" width="8.87272727272727" style="146"/>
    <col min="11265" max="11265" width="2.5" style="146" customWidth="1"/>
    <col min="11266" max="11266" width="3.62727272727273" style="146" customWidth="1"/>
    <col min="11267" max="11267" width="10.3727272727273" style="146" customWidth="1"/>
    <col min="11268" max="11268" width="8.87272727272727" style="146"/>
    <col min="11269" max="11269" width="10" style="146" customWidth="1"/>
    <col min="11270" max="11270" width="7.5" style="146" customWidth="1"/>
    <col min="11271" max="11271" width="12.2545454545455" style="146" customWidth="1"/>
    <col min="11272" max="11272" width="7.37272727272727" style="146" customWidth="1"/>
    <col min="11273" max="11274" width="8.87272727272727" style="146"/>
    <col min="11275" max="11275" width="2.5" style="146" customWidth="1"/>
    <col min="11276" max="11520" width="8.87272727272727" style="146"/>
    <col min="11521" max="11521" width="2.5" style="146" customWidth="1"/>
    <col min="11522" max="11522" width="3.62727272727273" style="146" customWidth="1"/>
    <col min="11523" max="11523" width="10.3727272727273" style="146" customWidth="1"/>
    <col min="11524" max="11524" width="8.87272727272727" style="146"/>
    <col min="11525" max="11525" width="10" style="146" customWidth="1"/>
    <col min="11526" max="11526" width="7.5" style="146" customWidth="1"/>
    <col min="11527" max="11527" width="12.2545454545455" style="146" customWidth="1"/>
    <col min="11528" max="11528" width="7.37272727272727" style="146" customWidth="1"/>
    <col min="11529" max="11530" width="8.87272727272727" style="146"/>
    <col min="11531" max="11531" width="2.5" style="146" customWidth="1"/>
    <col min="11532" max="11776" width="8.87272727272727" style="146"/>
    <col min="11777" max="11777" width="2.5" style="146" customWidth="1"/>
    <col min="11778" max="11778" width="3.62727272727273" style="146" customWidth="1"/>
    <col min="11779" max="11779" width="10.3727272727273" style="146" customWidth="1"/>
    <col min="11780" max="11780" width="8.87272727272727" style="146"/>
    <col min="11781" max="11781" width="10" style="146" customWidth="1"/>
    <col min="11782" max="11782" width="7.5" style="146" customWidth="1"/>
    <col min="11783" max="11783" width="12.2545454545455" style="146" customWidth="1"/>
    <col min="11784" max="11784" width="7.37272727272727" style="146" customWidth="1"/>
    <col min="11785" max="11786" width="8.87272727272727" style="146"/>
    <col min="11787" max="11787" width="2.5" style="146" customWidth="1"/>
    <col min="11788" max="12032" width="8.87272727272727" style="146"/>
    <col min="12033" max="12033" width="2.5" style="146" customWidth="1"/>
    <col min="12034" max="12034" width="3.62727272727273" style="146" customWidth="1"/>
    <col min="12035" max="12035" width="10.3727272727273" style="146" customWidth="1"/>
    <col min="12036" max="12036" width="8.87272727272727" style="146"/>
    <col min="12037" max="12037" width="10" style="146" customWidth="1"/>
    <col min="12038" max="12038" width="7.5" style="146" customWidth="1"/>
    <col min="12039" max="12039" width="12.2545454545455" style="146" customWidth="1"/>
    <col min="12040" max="12040" width="7.37272727272727" style="146" customWidth="1"/>
    <col min="12041" max="12042" width="8.87272727272727" style="146"/>
    <col min="12043" max="12043" width="2.5" style="146" customWidth="1"/>
    <col min="12044" max="12288" width="8.87272727272727" style="146"/>
    <col min="12289" max="12289" width="2.5" style="146" customWidth="1"/>
    <col min="12290" max="12290" width="3.62727272727273" style="146" customWidth="1"/>
    <col min="12291" max="12291" width="10.3727272727273" style="146" customWidth="1"/>
    <col min="12292" max="12292" width="8.87272727272727" style="146"/>
    <col min="12293" max="12293" width="10" style="146" customWidth="1"/>
    <col min="12294" max="12294" width="7.5" style="146" customWidth="1"/>
    <col min="12295" max="12295" width="12.2545454545455" style="146" customWidth="1"/>
    <col min="12296" max="12296" width="7.37272727272727" style="146" customWidth="1"/>
    <col min="12297" max="12298" width="8.87272727272727" style="146"/>
    <col min="12299" max="12299" width="2.5" style="146" customWidth="1"/>
    <col min="12300" max="12544" width="8.87272727272727" style="146"/>
    <col min="12545" max="12545" width="2.5" style="146" customWidth="1"/>
    <col min="12546" max="12546" width="3.62727272727273" style="146" customWidth="1"/>
    <col min="12547" max="12547" width="10.3727272727273" style="146" customWidth="1"/>
    <col min="12548" max="12548" width="8.87272727272727" style="146"/>
    <col min="12549" max="12549" width="10" style="146" customWidth="1"/>
    <col min="12550" max="12550" width="7.5" style="146" customWidth="1"/>
    <col min="12551" max="12551" width="12.2545454545455" style="146" customWidth="1"/>
    <col min="12552" max="12552" width="7.37272727272727" style="146" customWidth="1"/>
    <col min="12553" max="12554" width="8.87272727272727" style="146"/>
    <col min="12555" max="12555" width="2.5" style="146" customWidth="1"/>
    <col min="12556" max="12800" width="8.87272727272727" style="146"/>
    <col min="12801" max="12801" width="2.5" style="146" customWidth="1"/>
    <col min="12802" max="12802" width="3.62727272727273" style="146" customWidth="1"/>
    <col min="12803" max="12803" width="10.3727272727273" style="146" customWidth="1"/>
    <col min="12804" max="12804" width="8.87272727272727" style="146"/>
    <col min="12805" max="12805" width="10" style="146" customWidth="1"/>
    <col min="12806" max="12806" width="7.5" style="146" customWidth="1"/>
    <col min="12807" max="12807" width="12.2545454545455" style="146" customWidth="1"/>
    <col min="12808" max="12808" width="7.37272727272727" style="146" customWidth="1"/>
    <col min="12809" max="12810" width="8.87272727272727" style="146"/>
    <col min="12811" max="12811" width="2.5" style="146" customWidth="1"/>
    <col min="12812" max="13056" width="8.87272727272727" style="146"/>
    <col min="13057" max="13057" width="2.5" style="146" customWidth="1"/>
    <col min="13058" max="13058" width="3.62727272727273" style="146" customWidth="1"/>
    <col min="13059" max="13059" width="10.3727272727273" style="146" customWidth="1"/>
    <col min="13060" max="13060" width="8.87272727272727" style="146"/>
    <col min="13061" max="13061" width="10" style="146" customWidth="1"/>
    <col min="13062" max="13062" width="7.5" style="146" customWidth="1"/>
    <col min="13063" max="13063" width="12.2545454545455" style="146" customWidth="1"/>
    <col min="13064" max="13064" width="7.37272727272727" style="146" customWidth="1"/>
    <col min="13065" max="13066" width="8.87272727272727" style="146"/>
    <col min="13067" max="13067" width="2.5" style="146" customWidth="1"/>
    <col min="13068" max="13312" width="8.87272727272727" style="146"/>
    <col min="13313" max="13313" width="2.5" style="146" customWidth="1"/>
    <col min="13314" max="13314" width="3.62727272727273" style="146" customWidth="1"/>
    <col min="13315" max="13315" width="10.3727272727273" style="146" customWidth="1"/>
    <col min="13316" max="13316" width="8.87272727272727" style="146"/>
    <col min="13317" max="13317" width="10" style="146" customWidth="1"/>
    <col min="13318" max="13318" width="7.5" style="146" customWidth="1"/>
    <col min="13319" max="13319" width="12.2545454545455" style="146" customWidth="1"/>
    <col min="13320" max="13320" width="7.37272727272727" style="146" customWidth="1"/>
    <col min="13321" max="13322" width="8.87272727272727" style="146"/>
    <col min="13323" max="13323" width="2.5" style="146" customWidth="1"/>
    <col min="13324" max="13568" width="8.87272727272727" style="146"/>
    <col min="13569" max="13569" width="2.5" style="146" customWidth="1"/>
    <col min="13570" max="13570" width="3.62727272727273" style="146" customWidth="1"/>
    <col min="13571" max="13571" width="10.3727272727273" style="146" customWidth="1"/>
    <col min="13572" max="13572" width="8.87272727272727" style="146"/>
    <col min="13573" max="13573" width="10" style="146" customWidth="1"/>
    <col min="13574" max="13574" width="7.5" style="146" customWidth="1"/>
    <col min="13575" max="13575" width="12.2545454545455" style="146" customWidth="1"/>
    <col min="13576" max="13576" width="7.37272727272727" style="146" customWidth="1"/>
    <col min="13577" max="13578" width="8.87272727272727" style="146"/>
    <col min="13579" max="13579" width="2.5" style="146" customWidth="1"/>
    <col min="13580" max="13824" width="8.87272727272727" style="146"/>
    <col min="13825" max="13825" width="2.5" style="146" customWidth="1"/>
    <col min="13826" max="13826" width="3.62727272727273" style="146" customWidth="1"/>
    <col min="13827" max="13827" width="10.3727272727273" style="146" customWidth="1"/>
    <col min="13828" max="13828" width="8.87272727272727" style="146"/>
    <col min="13829" max="13829" width="10" style="146" customWidth="1"/>
    <col min="13830" max="13830" width="7.5" style="146" customWidth="1"/>
    <col min="13831" max="13831" width="12.2545454545455" style="146" customWidth="1"/>
    <col min="13832" max="13832" width="7.37272727272727" style="146" customWidth="1"/>
    <col min="13833" max="13834" width="8.87272727272727" style="146"/>
    <col min="13835" max="13835" width="2.5" style="146" customWidth="1"/>
    <col min="13836" max="14080" width="8.87272727272727" style="146"/>
    <col min="14081" max="14081" width="2.5" style="146" customWidth="1"/>
    <col min="14082" max="14082" width="3.62727272727273" style="146" customWidth="1"/>
    <col min="14083" max="14083" width="10.3727272727273" style="146" customWidth="1"/>
    <col min="14084" max="14084" width="8.87272727272727" style="146"/>
    <col min="14085" max="14085" width="10" style="146" customWidth="1"/>
    <col min="14086" max="14086" width="7.5" style="146" customWidth="1"/>
    <col min="14087" max="14087" width="12.2545454545455" style="146" customWidth="1"/>
    <col min="14088" max="14088" width="7.37272727272727" style="146" customWidth="1"/>
    <col min="14089" max="14090" width="8.87272727272727" style="146"/>
    <col min="14091" max="14091" width="2.5" style="146" customWidth="1"/>
    <col min="14092" max="14336" width="8.87272727272727" style="146"/>
    <col min="14337" max="14337" width="2.5" style="146" customWidth="1"/>
    <col min="14338" max="14338" width="3.62727272727273" style="146" customWidth="1"/>
    <col min="14339" max="14339" width="10.3727272727273" style="146" customWidth="1"/>
    <col min="14340" max="14340" width="8.87272727272727" style="146"/>
    <col min="14341" max="14341" width="10" style="146" customWidth="1"/>
    <col min="14342" max="14342" width="7.5" style="146" customWidth="1"/>
    <col min="14343" max="14343" width="12.2545454545455" style="146" customWidth="1"/>
    <col min="14344" max="14344" width="7.37272727272727" style="146" customWidth="1"/>
    <col min="14345" max="14346" width="8.87272727272727" style="146"/>
    <col min="14347" max="14347" width="2.5" style="146" customWidth="1"/>
    <col min="14348" max="14592" width="8.87272727272727" style="146"/>
    <col min="14593" max="14593" width="2.5" style="146" customWidth="1"/>
    <col min="14594" max="14594" width="3.62727272727273" style="146" customWidth="1"/>
    <col min="14595" max="14595" width="10.3727272727273" style="146" customWidth="1"/>
    <col min="14596" max="14596" width="8.87272727272727" style="146"/>
    <col min="14597" max="14597" width="10" style="146" customWidth="1"/>
    <col min="14598" max="14598" width="7.5" style="146" customWidth="1"/>
    <col min="14599" max="14599" width="12.2545454545455" style="146" customWidth="1"/>
    <col min="14600" max="14600" width="7.37272727272727" style="146" customWidth="1"/>
    <col min="14601" max="14602" width="8.87272727272727" style="146"/>
    <col min="14603" max="14603" width="2.5" style="146" customWidth="1"/>
    <col min="14604" max="14848" width="8.87272727272727" style="146"/>
    <col min="14849" max="14849" width="2.5" style="146" customWidth="1"/>
    <col min="14850" max="14850" width="3.62727272727273" style="146" customWidth="1"/>
    <col min="14851" max="14851" width="10.3727272727273" style="146" customWidth="1"/>
    <col min="14852" max="14852" width="8.87272727272727" style="146"/>
    <col min="14853" max="14853" width="10" style="146" customWidth="1"/>
    <col min="14854" max="14854" width="7.5" style="146" customWidth="1"/>
    <col min="14855" max="14855" width="12.2545454545455" style="146" customWidth="1"/>
    <col min="14856" max="14856" width="7.37272727272727" style="146" customWidth="1"/>
    <col min="14857" max="14858" width="8.87272727272727" style="146"/>
    <col min="14859" max="14859" width="2.5" style="146" customWidth="1"/>
    <col min="14860" max="15104" width="8.87272727272727" style="146"/>
    <col min="15105" max="15105" width="2.5" style="146" customWidth="1"/>
    <col min="15106" max="15106" width="3.62727272727273" style="146" customWidth="1"/>
    <col min="15107" max="15107" width="10.3727272727273" style="146" customWidth="1"/>
    <col min="15108" max="15108" width="8.87272727272727" style="146"/>
    <col min="15109" max="15109" width="10" style="146" customWidth="1"/>
    <col min="15110" max="15110" width="7.5" style="146" customWidth="1"/>
    <col min="15111" max="15111" width="12.2545454545455" style="146" customWidth="1"/>
    <col min="15112" max="15112" width="7.37272727272727" style="146" customWidth="1"/>
    <col min="15113" max="15114" width="8.87272727272727" style="146"/>
    <col min="15115" max="15115" width="2.5" style="146" customWidth="1"/>
    <col min="15116" max="15360" width="8.87272727272727" style="146"/>
    <col min="15361" max="15361" width="2.5" style="146" customWidth="1"/>
    <col min="15362" max="15362" width="3.62727272727273" style="146" customWidth="1"/>
    <col min="15363" max="15363" width="10.3727272727273" style="146" customWidth="1"/>
    <col min="15364" max="15364" width="8.87272727272727" style="146"/>
    <col min="15365" max="15365" width="10" style="146" customWidth="1"/>
    <col min="15366" max="15366" width="7.5" style="146" customWidth="1"/>
    <col min="15367" max="15367" width="12.2545454545455" style="146" customWidth="1"/>
    <col min="15368" max="15368" width="7.37272727272727" style="146" customWidth="1"/>
    <col min="15369" max="15370" width="8.87272727272727" style="146"/>
    <col min="15371" max="15371" width="2.5" style="146" customWidth="1"/>
    <col min="15372" max="15616" width="8.87272727272727" style="146"/>
    <col min="15617" max="15617" width="2.5" style="146" customWidth="1"/>
    <col min="15618" max="15618" width="3.62727272727273" style="146" customWidth="1"/>
    <col min="15619" max="15619" width="10.3727272727273" style="146" customWidth="1"/>
    <col min="15620" max="15620" width="8.87272727272727" style="146"/>
    <col min="15621" max="15621" width="10" style="146" customWidth="1"/>
    <col min="15622" max="15622" width="7.5" style="146" customWidth="1"/>
    <col min="15623" max="15623" width="12.2545454545455" style="146" customWidth="1"/>
    <col min="15624" max="15624" width="7.37272727272727" style="146" customWidth="1"/>
    <col min="15625" max="15626" width="8.87272727272727" style="146"/>
    <col min="15627" max="15627" width="2.5" style="146" customWidth="1"/>
    <col min="15628" max="15872" width="8.87272727272727" style="146"/>
    <col min="15873" max="15873" width="2.5" style="146" customWidth="1"/>
    <col min="15874" max="15874" width="3.62727272727273" style="146" customWidth="1"/>
    <col min="15875" max="15875" width="10.3727272727273" style="146" customWidth="1"/>
    <col min="15876" max="15876" width="8.87272727272727" style="146"/>
    <col min="15877" max="15877" width="10" style="146" customWidth="1"/>
    <col min="15878" max="15878" width="7.5" style="146" customWidth="1"/>
    <col min="15879" max="15879" width="12.2545454545455" style="146" customWidth="1"/>
    <col min="15880" max="15880" width="7.37272727272727" style="146" customWidth="1"/>
    <col min="15881" max="15882" width="8.87272727272727" style="146"/>
    <col min="15883" max="15883" width="2.5" style="146" customWidth="1"/>
    <col min="15884" max="16128" width="8.87272727272727" style="146"/>
    <col min="16129" max="16129" width="2.5" style="146" customWidth="1"/>
    <col min="16130" max="16130" width="3.62727272727273" style="146" customWidth="1"/>
    <col min="16131" max="16131" width="10.3727272727273" style="146" customWidth="1"/>
    <col min="16132" max="16132" width="8.87272727272727" style="146"/>
    <col min="16133" max="16133" width="10" style="146" customWidth="1"/>
    <col min="16134" max="16134" width="7.5" style="146" customWidth="1"/>
    <col min="16135" max="16135" width="12.2545454545455" style="146" customWidth="1"/>
    <col min="16136" max="16136" width="7.37272727272727" style="146" customWidth="1"/>
    <col min="16137" max="16138" width="8.87272727272727" style="146"/>
    <col min="16139" max="16139" width="2.5" style="146" customWidth="1"/>
    <col min="16140" max="16384" width="8.87272727272727" style="146"/>
  </cols>
  <sheetData>
    <row r="1" ht="28.7" customHeight="1"/>
    <row r="2" ht="75.75" customHeight="1" spans="3:9">
      <c r="C2" s="147" t="s">
        <v>0</v>
      </c>
      <c r="D2" s="147"/>
      <c r="E2" s="147"/>
      <c r="F2" s="147"/>
      <c r="G2" s="147"/>
      <c r="H2" s="147"/>
      <c r="I2" s="163" t="s">
        <v>1</v>
      </c>
    </row>
    <row r="3" ht="16.9" customHeight="1" spans="3:8">
      <c r="C3" s="148"/>
      <c r="D3" s="148"/>
      <c r="E3" s="148"/>
      <c r="F3" s="148"/>
      <c r="G3" s="148"/>
      <c r="H3" s="148"/>
    </row>
    <row r="4" ht="52.15" customHeight="1" spans="1:11">
      <c r="A4" s="149" t="s">
        <v>2</v>
      </c>
      <c r="B4" s="149"/>
      <c r="C4" s="149"/>
      <c r="D4" s="149"/>
      <c r="E4" s="149"/>
      <c r="F4" s="149"/>
      <c r="G4" s="149"/>
      <c r="H4" s="149"/>
      <c r="I4" s="149"/>
      <c r="J4" s="149"/>
      <c r="K4" s="149"/>
    </row>
    <row r="5" ht="34.5" customHeight="1" spans="2:10">
      <c r="B5" s="150" t="s">
        <v>3</v>
      </c>
      <c r="C5" s="150"/>
      <c r="D5" s="150"/>
      <c r="E5" s="151">
        <f>清单!J334</f>
        <v>0</v>
      </c>
      <c r="F5" s="151"/>
      <c r="G5" s="151"/>
      <c r="H5" s="151"/>
      <c r="I5" s="151"/>
      <c r="J5" s="151"/>
    </row>
    <row r="6" ht="35.25" customHeight="1" spans="2:10">
      <c r="B6" s="150" t="s">
        <v>4</v>
      </c>
      <c r="C6" s="150"/>
      <c r="D6" s="150"/>
      <c r="E6" s="152">
        <f>E5</f>
        <v>0</v>
      </c>
      <c r="F6" s="152"/>
      <c r="G6" s="152"/>
      <c r="H6" s="152"/>
      <c r="I6" s="152"/>
      <c r="J6" s="152"/>
    </row>
    <row r="7" ht="59.25" customHeight="1" spans="5:10">
      <c r="E7" s="148"/>
      <c r="F7" s="148"/>
      <c r="G7" s="148"/>
      <c r="H7" s="148"/>
      <c r="I7" s="148"/>
      <c r="J7" s="148"/>
    </row>
    <row r="8" ht="34.5" customHeight="1" spans="2:10">
      <c r="B8" s="150" t="s">
        <v>5</v>
      </c>
      <c r="C8" s="150"/>
      <c r="D8" s="153"/>
      <c r="E8" s="153"/>
      <c r="F8" s="154" t="s">
        <v>6</v>
      </c>
      <c r="G8" s="150"/>
      <c r="H8" s="153"/>
      <c r="I8" s="153"/>
      <c r="J8" s="153"/>
    </row>
    <row r="9" ht="22.9" customHeight="1" spans="4:10">
      <c r="D9" s="155"/>
      <c r="E9" s="155"/>
      <c r="H9" s="155"/>
      <c r="I9" s="155"/>
      <c r="J9" s="155"/>
    </row>
    <row r="10" ht="51.75" customHeight="1"/>
    <row r="11" ht="48" customHeight="1" spans="2:10">
      <c r="B11" s="156" t="s">
        <v>7</v>
      </c>
      <c r="C11" s="156"/>
      <c r="D11" s="153"/>
      <c r="E11" s="153"/>
      <c r="F11" s="154" t="s">
        <v>8</v>
      </c>
      <c r="G11" s="156"/>
      <c r="H11" s="153"/>
      <c r="I11" s="153"/>
      <c r="J11" s="153"/>
    </row>
    <row r="12" ht="23.65" customHeight="1" spans="4:10">
      <c r="D12" s="155"/>
      <c r="E12" s="155"/>
      <c r="H12" s="155"/>
      <c r="I12" s="155"/>
      <c r="J12" s="155"/>
    </row>
    <row r="13" ht="60.75" customHeight="1"/>
    <row r="14" ht="34.5" customHeight="1" spans="2:10">
      <c r="B14" s="150"/>
      <c r="C14" s="150"/>
      <c r="D14" s="157"/>
      <c r="E14" s="157"/>
      <c r="F14" s="158"/>
      <c r="G14" s="159"/>
      <c r="H14" s="157"/>
      <c r="I14" s="157"/>
      <c r="J14" s="157"/>
    </row>
    <row r="15" ht="38.25" customHeight="1" spans="4:10">
      <c r="D15" s="160"/>
      <c r="E15" s="160"/>
      <c r="F15" s="158"/>
      <c r="G15" s="158"/>
      <c r="H15" s="160"/>
      <c r="I15" s="160"/>
      <c r="J15" s="160"/>
    </row>
    <row r="16" ht="54" customHeight="1"/>
    <row r="17" ht="35.25" customHeight="1" spans="2:10">
      <c r="B17" s="150"/>
      <c r="C17" s="150"/>
      <c r="D17" s="161"/>
      <c r="E17" s="161"/>
      <c r="G17" s="162"/>
      <c r="H17" s="161"/>
      <c r="I17" s="161"/>
      <c r="J17" s="161"/>
    </row>
  </sheetData>
  <mergeCells count="24">
    <mergeCell ref="C2:H2"/>
    <mergeCell ref="A4:K4"/>
    <mergeCell ref="B5:D5"/>
    <mergeCell ref="E5:J5"/>
    <mergeCell ref="B6:D6"/>
    <mergeCell ref="E6:J6"/>
    <mergeCell ref="B8:C8"/>
    <mergeCell ref="D8:E8"/>
    <mergeCell ref="H8:J8"/>
    <mergeCell ref="D9:E9"/>
    <mergeCell ref="H9:J9"/>
    <mergeCell ref="B11:C11"/>
    <mergeCell ref="D11:E11"/>
    <mergeCell ref="H11:J11"/>
    <mergeCell ref="D12:E12"/>
    <mergeCell ref="H12:J12"/>
    <mergeCell ref="B14:C14"/>
    <mergeCell ref="D14:E14"/>
    <mergeCell ref="H14:J14"/>
    <mergeCell ref="D15:E15"/>
    <mergeCell ref="H15:J15"/>
    <mergeCell ref="B17:C17"/>
    <mergeCell ref="D17:E17"/>
    <mergeCell ref="H17:J17"/>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35"/>
  <sheetViews>
    <sheetView tabSelected="1" zoomScaleSheetLayoutView="55" topLeftCell="A325" workbookViewId="0">
      <selection activeCell="L3" sqref="L3:L334"/>
    </sheetView>
  </sheetViews>
  <sheetFormatPr defaultColWidth="9" defaultRowHeight="14"/>
  <cols>
    <col min="1" max="1" width="5" customWidth="1"/>
    <col min="2" max="2" width="14.1272727272727" style="2" customWidth="1"/>
    <col min="3" max="3" width="75.2545454545455" style="3" customWidth="1"/>
    <col min="4" max="4" width="5.37272727272727" customWidth="1"/>
    <col min="5" max="5" width="5.87272727272727" style="4" hidden="1" customWidth="1"/>
    <col min="6" max="6" width="10.2545454545455" style="4" hidden="1" customWidth="1"/>
    <col min="7" max="7" width="12.3727272727273" style="5" hidden="1" customWidth="1"/>
    <col min="8" max="8" width="6.25454545454545" style="4" customWidth="1"/>
    <col min="9" max="9" width="10.3727272727273" style="4" customWidth="1"/>
    <col min="10" max="10" width="14.1272727272727" style="5" customWidth="1"/>
  </cols>
  <sheetData>
    <row r="1" ht="21" spans="1:7">
      <c r="A1" s="6" t="s">
        <v>9</v>
      </c>
      <c r="B1" s="6"/>
      <c r="C1" s="6"/>
      <c r="D1" s="6"/>
      <c r="E1" s="6"/>
      <c r="F1" s="6"/>
      <c r="G1" s="6"/>
    </row>
    <row r="2" ht="39" spans="1:12">
      <c r="A2" s="7" t="s">
        <v>10</v>
      </c>
      <c r="B2" s="8" t="s">
        <v>11</v>
      </c>
      <c r="C2" s="9" t="s">
        <v>12</v>
      </c>
      <c r="D2" s="7" t="s">
        <v>13</v>
      </c>
      <c r="E2" s="10" t="s">
        <v>14</v>
      </c>
      <c r="F2" s="11" t="s">
        <v>15</v>
      </c>
      <c r="G2" s="11" t="s">
        <v>16</v>
      </c>
      <c r="H2" s="10" t="s">
        <v>17</v>
      </c>
      <c r="I2" s="11" t="s">
        <v>18</v>
      </c>
      <c r="J2" s="11" t="s">
        <v>19</v>
      </c>
      <c r="K2" s="50" t="s">
        <v>20</v>
      </c>
      <c r="L2" s="50" t="s">
        <v>21</v>
      </c>
    </row>
    <row r="3" spans="1:12">
      <c r="A3" s="12">
        <v>1</v>
      </c>
      <c r="B3" s="13" t="s">
        <v>22</v>
      </c>
      <c r="C3" s="14"/>
      <c r="D3" s="14"/>
      <c r="E3" s="14"/>
      <c r="F3" s="14"/>
      <c r="G3" s="14"/>
      <c r="H3" s="14"/>
      <c r="I3" s="14"/>
      <c r="J3" s="51"/>
      <c r="K3" s="52"/>
      <c r="L3" s="53"/>
    </row>
    <row r="4" spans="1:12">
      <c r="A4" s="12">
        <v>2</v>
      </c>
      <c r="B4" s="15" t="s">
        <v>23</v>
      </c>
      <c r="C4" s="16"/>
      <c r="D4" s="16"/>
      <c r="E4" s="16"/>
      <c r="F4" s="16"/>
      <c r="G4" s="16"/>
      <c r="H4" s="16"/>
      <c r="I4" s="16"/>
      <c r="J4" s="54"/>
      <c r="K4" s="52"/>
      <c r="L4" s="53"/>
    </row>
    <row r="5" ht="246" customHeight="1" spans="1:12">
      <c r="A5" s="12">
        <v>3</v>
      </c>
      <c r="B5" s="17" t="s">
        <v>24</v>
      </c>
      <c r="C5" s="18" t="s">
        <v>25</v>
      </c>
      <c r="D5" s="19" t="s">
        <v>26</v>
      </c>
      <c r="E5" s="19">
        <v>197</v>
      </c>
      <c r="F5" s="20">
        <v>2530</v>
      </c>
      <c r="G5" s="21">
        <f t="shared" ref="G5:G15" si="0">F5*E5</f>
        <v>498410</v>
      </c>
      <c r="H5" s="22">
        <v>197</v>
      </c>
      <c r="I5" s="20"/>
      <c r="J5" s="55"/>
      <c r="K5" s="52"/>
      <c r="L5" s="53"/>
    </row>
    <row r="6" spans="1:12">
      <c r="A6" s="12">
        <v>4</v>
      </c>
      <c r="B6" s="23" t="s">
        <v>27</v>
      </c>
      <c r="C6" s="24" t="s">
        <v>28</v>
      </c>
      <c r="D6" s="19" t="s">
        <v>26</v>
      </c>
      <c r="E6" s="19">
        <v>197</v>
      </c>
      <c r="F6" s="20">
        <v>69</v>
      </c>
      <c r="G6" s="21">
        <f t="shared" si="0"/>
        <v>13593</v>
      </c>
      <c r="H6" s="22">
        <v>197</v>
      </c>
      <c r="I6" s="20"/>
      <c r="J6" s="55"/>
      <c r="K6" s="52"/>
      <c r="L6" s="53"/>
    </row>
    <row r="7" ht="189" customHeight="1" spans="1:12">
      <c r="A7" s="12">
        <v>5</v>
      </c>
      <c r="B7" s="17" t="s">
        <v>29</v>
      </c>
      <c r="C7" s="18" t="s">
        <v>30</v>
      </c>
      <c r="D7" s="23" t="s">
        <v>31</v>
      </c>
      <c r="E7" s="19">
        <v>60</v>
      </c>
      <c r="F7" s="20">
        <v>361.583</v>
      </c>
      <c r="G7" s="21">
        <f t="shared" si="0"/>
        <v>21694.98</v>
      </c>
      <c r="H7" s="22">
        <v>60</v>
      </c>
      <c r="I7" s="20"/>
      <c r="J7" s="55"/>
      <c r="K7" s="52"/>
      <c r="L7" s="53"/>
    </row>
    <row r="8" ht="202" customHeight="1" spans="1:12">
      <c r="A8" s="12">
        <v>6</v>
      </c>
      <c r="B8" s="17" t="s">
        <v>32</v>
      </c>
      <c r="C8" s="18" t="s">
        <v>33</v>
      </c>
      <c r="D8" s="19" t="s">
        <v>26</v>
      </c>
      <c r="E8" s="19">
        <v>80</v>
      </c>
      <c r="F8" s="20">
        <v>4951.9115</v>
      </c>
      <c r="G8" s="21">
        <f t="shared" si="0"/>
        <v>396152.92</v>
      </c>
      <c r="H8" s="22">
        <v>80</v>
      </c>
      <c r="I8" s="20"/>
      <c r="J8" s="55"/>
      <c r="K8" s="52"/>
      <c r="L8" s="53"/>
    </row>
    <row r="9" ht="148" customHeight="1" spans="1:12">
      <c r="A9" s="12">
        <v>7</v>
      </c>
      <c r="B9" s="17" t="s">
        <v>34</v>
      </c>
      <c r="C9" s="18" t="s">
        <v>35</v>
      </c>
      <c r="D9" s="19" t="s">
        <v>26</v>
      </c>
      <c r="E9" s="19">
        <v>1</v>
      </c>
      <c r="F9" s="20">
        <v>18675.195</v>
      </c>
      <c r="G9" s="21">
        <f t="shared" si="0"/>
        <v>18675.195</v>
      </c>
      <c r="H9" s="22">
        <v>1</v>
      </c>
      <c r="I9" s="20"/>
      <c r="J9" s="55"/>
      <c r="K9" s="52"/>
      <c r="L9" s="53"/>
    </row>
    <row r="10" ht="26" spans="1:12">
      <c r="A10" s="12">
        <v>8</v>
      </c>
      <c r="B10" s="17" t="s">
        <v>36</v>
      </c>
      <c r="C10" s="18" t="s">
        <v>36</v>
      </c>
      <c r="D10" s="19" t="s">
        <v>31</v>
      </c>
      <c r="E10" s="19">
        <v>56</v>
      </c>
      <c r="F10" s="20">
        <v>400.2345</v>
      </c>
      <c r="G10" s="21">
        <f t="shared" si="0"/>
        <v>22413.132</v>
      </c>
      <c r="H10" s="22">
        <v>56</v>
      </c>
      <c r="I10" s="56"/>
      <c r="J10" s="55"/>
      <c r="K10" s="52"/>
      <c r="L10" s="53"/>
    </row>
    <row r="11" ht="289" customHeight="1" spans="1:12">
      <c r="A11" s="25">
        <v>9</v>
      </c>
      <c r="B11" s="26" t="s">
        <v>37</v>
      </c>
      <c r="C11" s="27" t="s">
        <v>38</v>
      </c>
      <c r="D11" s="28" t="s">
        <v>39</v>
      </c>
      <c r="E11" s="19">
        <v>56</v>
      </c>
      <c r="F11" s="20">
        <v>5060</v>
      </c>
      <c r="G11" s="21">
        <f t="shared" si="0"/>
        <v>283360</v>
      </c>
      <c r="H11" s="29">
        <v>56</v>
      </c>
      <c r="I11" s="36"/>
      <c r="J11" s="57"/>
      <c r="K11" s="52"/>
      <c r="L11" s="53"/>
    </row>
    <row r="12" ht="345" customHeight="1" spans="1:12">
      <c r="A12" s="30"/>
      <c r="B12" s="31"/>
      <c r="C12" s="27" t="s">
        <v>40</v>
      </c>
      <c r="D12" s="32"/>
      <c r="E12" s="19"/>
      <c r="F12" s="20"/>
      <c r="G12" s="21"/>
      <c r="H12" s="33"/>
      <c r="I12" s="38"/>
      <c r="J12" s="58"/>
      <c r="K12" s="52"/>
      <c r="L12" s="53"/>
    </row>
    <row r="13" ht="26" spans="1:12">
      <c r="A13" s="12">
        <v>10</v>
      </c>
      <c r="B13" s="17" t="s">
        <v>41</v>
      </c>
      <c r="C13" s="18" t="s">
        <v>42</v>
      </c>
      <c r="D13" s="19" t="s">
        <v>26</v>
      </c>
      <c r="E13" s="19">
        <v>56</v>
      </c>
      <c r="F13" s="20">
        <v>1200</v>
      </c>
      <c r="G13" s="21">
        <f>F13*E13</f>
        <v>67200</v>
      </c>
      <c r="H13" s="22">
        <v>56</v>
      </c>
      <c r="I13" s="20"/>
      <c r="J13" s="55"/>
      <c r="K13" s="52"/>
      <c r="L13" s="53"/>
    </row>
    <row r="14" spans="1:12">
      <c r="A14" s="12">
        <v>11</v>
      </c>
      <c r="B14" s="17" t="s">
        <v>43</v>
      </c>
      <c r="C14" s="18" t="s">
        <v>44</v>
      </c>
      <c r="D14" s="19" t="s">
        <v>31</v>
      </c>
      <c r="E14" s="19">
        <v>56</v>
      </c>
      <c r="F14" s="20">
        <v>440.22</v>
      </c>
      <c r="G14" s="21">
        <f>F14*E14</f>
        <v>24652.32</v>
      </c>
      <c r="H14" s="22">
        <v>56</v>
      </c>
      <c r="I14" s="20"/>
      <c r="J14" s="55"/>
      <c r="K14" s="52"/>
      <c r="L14" s="53"/>
    </row>
    <row r="15" ht="65" spans="1:12">
      <c r="A15" s="12">
        <v>12</v>
      </c>
      <c r="B15" s="17" t="s">
        <v>45</v>
      </c>
      <c r="C15" s="18" t="s">
        <v>46</v>
      </c>
      <c r="D15" s="19" t="s">
        <v>39</v>
      </c>
      <c r="E15" s="19">
        <v>2</v>
      </c>
      <c r="F15" s="20">
        <v>22677.0225</v>
      </c>
      <c r="G15" s="21">
        <f>F15*E15</f>
        <v>45354.045</v>
      </c>
      <c r="H15" s="22">
        <v>2</v>
      </c>
      <c r="I15" s="20"/>
      <c r="J15" s="55"/>
      <c r="K15" s="52"/>
      <c r="L15" s="53"/>
    </row>
    <row r="16" ht="169" spans="1:12">
      <c r="A16" s="12">
        <v>13</v>
      </c>
      <c r="B16" s="17" t="s">
        <v>47</v>
      </c>
      <c r="C16" s="18" t="s">
        <v>48</v>
      </c>
      <c r="D16" s="19" t="s">
        <v>39</v>
      </c>
      <c r="E16" s="19">
        <v>65</v>
      </c>
      <c r="F16" s="20">
        <v>1504.568</v>
      </c>
      <c r="G16" s="21">
        <f>F16*E16</f>
        <v>97796.92</v>
      </c>
      <c r="H16" s="22">
        <v>65</v>
      </c>
      <c r="I16" s="20"/>
      <c r="J16" s="55"/>
      <c r="K16" s="52"/>
      <c r="L16" s="53"/>
    </row>
    <row r="17" spans="1:12">
      <c r="A17" s="12">
        <v>14</v>
      </c>
      <c r="B17" s="15" t="s">
        <v>49</v>
      </c>
      <c r="C17" s="16"/>
      <c r="D17" s="16"/>
      <c r="E17" s="16"/>
      <c r="F17" s="16"/>
      <c r="G17" s="16"/>
      <c r="H17" s="16"/>
      <c r="I17" s="16"/>
      <c r="J17" s="54"/>
      <c r="K17" s="52"/>
      <c r="L17" s="53"/>
    </row>
    <row r="18" ht="342" customHeight="1" spans="1:12">
      <c r="A18" s="12">
        <v>15</v>
      </c>
      <c r="B18" s="17" t="s">
        <v>50</v>
      </c>
      <c r="C18" s="18" t="s">
        <v>51</v>
      </c>
      <c r="D18" s="19" t="s">
        <v>26</v>
      </c>
      <c r="E18" s="19">
        <v>1</v>
      </c>
      <c r="F18" s="20">
        <v>44160</v>
      </c>
      <c r="G18" s="21">
        <f t="shared" ref="G18:G27" si="1">F18*E18</f>
        <v>44160</v>
      </c>
      <c r="H18" s="22">
        <v>1</v>
      </c>
      <c r="I18" s="20"/>
      <c r="J18" s="55"/>
      <c r="K18" s="52"/>
      <c r="L18" s="53"/>
    </row>
    <row r="19" ht="27" customHeight="1" spans="1:12">
      <c r="A19" s="12">
        <v>16</v>
      </c>
      <c r="B19" s="17" t="s">
        <v>52</v>
      </c>
      <c r="C19" s="18"/>
      <c r="D19" s="19" t="s">
        <v>31</v>
      </c>
      <c r="E19" s="19">
        <v>1</v>
      </c>
      <c r="F19" s="20">
        <v>24288</v>
      </c>
      <c r="G19" s="21">
        <f t="shared" si="1"/>
        <v>24288</v>
      </c>
      <c r="H19" s="22">
        <v>1</v>
      </c>
      <c r="I19" s="56"/>
      <c r="J19" s="55"/>
      <c r="K19" s="52"/>
      <c r="L19" s="53"/>
    </row>
    <row r="20" ht="52" spans="1:12">
      <c r="A20" s="12">
        <v>17</v>
      </c>
      <c r="B20" s="17" t="s">
        <v>53</v>
      </c>
      <c r="C20" s="34" t="s">
        <v>54</v>
      </c>
      <c r="D20" s="19" t="s">
        <v>26</v>
      </c>
      <c r="E20" s="19">
        <v>14</v>
      </c>
      <c r="F20" s="20">
        <v>4326.6</v>
      </c>
      <c r="G20" s="21">
        <f t="shared" si="1"/>
        <v>60572.4</v>
      </c>
      <c r="H20" s="22">
        <v>14</v>
      </c>
      <c r="I20" s="20"/>
      <c r="J20" s="55"/>
      <c r="K20" s="52"/>
      <c r="L20" s="53"/>
    </row>
    <row r="21" ht="351" spans="1:12">
      <c r="A21" s="12">
        <v>18</v>
      </c>
      <c r="B21" s="17" t="s">
        <v>55</v>
      </c>
      <c r="C21" s="18" t="s">
        <v>56</v>
      </c>
      <c r="D21" s="19" t="s">
        <v>26</v>
      </c>
      <c r="E21" s="19">
        <v>4</v>
      </c>
      <c r="F21" s="20">
        <v>34960</v>
      </c>
      <c r="G21" s="21">
        <f t="shared" si="1"/>
        <v>139840</v>
      </c>
      <c r="H21" s="22">
        <v>4</v>
      </c>
      <c r="I21" s="56"/>
      <c r="J21" s="55"/>
      <c r="K21" s="52"/>
      <c r="L21" s="53"/>
    </row>
    <row r="22" spans="1:12">
      <c r="A22" s="12">
        <v>19</v>
      </c>
      <c r="B22" s="17" t="s">
        <v>57</v>
      </c>
      <c r="C22" s="18" t="s">
        <v>58</v>
      </c>
      <c r="D22" s="19" t="s">
        <v>59</v>
      </c>
      <c r="E22" s="19">
        <v>36</v>
      </c>
      <c r="F22" s="20">
        <v>1020</v>
      </c>
      <c r="G22" s="21">
        <f t="shared" si="1"/>
        <v>36720</v>
      </c>
      <c r="H22" s="22">
        <v>36</v>
      </c>
      <c r="I22" s="20"/>
      <c r="J22" s="55"/>
      <c r="K22" s="52"/>
      <c r="L22" s="53"/>
    </row>
    <row r="23" ht="278" customHeight="1" spans="1:12">
      <c r="A23" s="12">
        <v>20</v>
      </c>
      <c r="B23" s="17" t="s">
        <v>60</v>
      </c>
      <c r="C23" s="18" t="s">
        <v>61</v>
      </c>
      <c r="D23" s="19" t="s">
        <v>26</v>
      </c>
      <c r="E23" s="19">
        <v>3</v>
      </c>
      <c r="F23" s="20">
        <v>38175.975</v>
      </c>
      <c r="G23" s="21">
        <f t="shared" si="1"/>
        <v>114527.925</v>
      </c>
      <c r="H23" s="22">
        <v>3</v>
      </c>
      <c r="I23" s="56"/>
      <c r="J23" s="55"/>
      <c r="K23" s="52"/>
      <c r="L23" s="53"/>
    </row>
    <row r="24" ht="57" customHeight="1" spans="1:12">
      <c r="A24" s="12">
        <v>21</v>
      </c>
      <c r="B24" s="17" t="s">
        <v>62</v>
      </c>
      <c r="C24" s="18" t="s">
        <v>63</v>
      </c>
      <c r="D24" s="19" t="s">
        <v>26</v>
      </c>
      <c r="E24" s="12">
        <v>1</v>
      </c>
      <c r="F24" s="20">
        <v>22677.0225</v>
      </c>
      <c r="G24" s="21">
        <f t="shared" si="1"/>
        <v>22677.0225</v>
      </c>
      <c r="H24" s="12">
        <v>1</v>
      </c>
      <c r="I24" s="20"/>
      <c r="J24" s="55"/>
      <c r="K24" s="52"/>
      <c r="L24" s="53"/>
    </row>
    <row r="25" ht="111" customHeight="1" spans="1:12">
      <c r="A25" s="12">
        <v>22</v>
      </c>
      <c r="B25" s="17" t="s">
        <v>64</v>
      </c>
      <c r="C25" s="35" t="s">
        <v>65</v>
      </c>
      <c r="D25" s="19" t="s">
        <v>26</v>
      </c>
      <c r="E25" s="19">
        <v>1</v>
      </c>
      <c r="F25" s="20">
        <v>28425.585</v>
      </c>
      <c r="G25" s="21">
        <f t="shared" si="1"/>
        <v>28425.585</v>
      </c>
      <c r="H25" s="22">
        <v>1</v>
      </c>
      <c r="I25" s="20"/>
      <c r="J25" s="55"/>
      <c r="K25" s="52"/>
      <c r="L25" s="53"/>
    </row>
    <row r="26" ht="189" customHeight="1" spans="1:12">
      <c r="A26" s="12">
        <v>23</v>
      </c>
      <c r="B26" s="17" t="s">
        <v>66</v>
      </c>
      <c r="C26" s="35" t="s">
        <v>67</v>
      </c>
      <c r="D26" s="19" t="s">
        <v>31</v>
      </c>
      <c r="E26" s="19">
        <v>1</v>
      </c>
      <c r="F26" s="20">
        <v>8003.655</v>
      </c>
      <c r="G26" s="21">
        <f t="shared" si="1"/>
        <v>8003.655</v>
      </c>
      <c r="H26" s="22">
        <v>1</v>
      </c>
      <c r="I26" s="20"/>
      <c r="J26" s="55"/>
      <c r="K26" s="52"/>
      <c r="L26" s="53"/>
    </row>
    <row r="27" ht="348" customHeight="1" spans="1:12">
      <c r="A27" s="25">
        <v>24</v>
      </c>
      <c r="B27" s="26" t="s">
        <v>68</v>
      </c>
      <c r="C27" s="18" t="s">
        <v>69</v>
      </c>
      <c r="D27" s="28" t="s">
        <v>26</v>
      </c>
      <c r="E27" s="28">
        <v>1</v>
      </c>
      <c r="F27" s="36">
        <v>31721.20072</v>
      </c>
      <c r="G27" s="37">
        <f t="shared" si="1"/>
        <v>31721.20072</v>
      </c>
      <c r="H27" s="29">
        <v>1</v>
      </c>
      <c r="I27" s="36"/>
      <c r="J27" s="57"/>
      <c r="K27" s="52"/>
      <c r="L27" s="53"/>
    </row>
    <row r="28" ht="210" customHeight="1" spans="1:12">
      <c r="A28" s="30"/>
      <c r="B28" s="31"/>
      <c r="C28" s="18" t="s">
        <v>70</v>
      </c>
      <c r="D28" s="32"/>
      <c r="E28" s="32"/>
      <c r="F28" s="38"/>
      <c r="G28" s="39"/>
      <c r="H28" s="33"/>
      <c r="I28" s="38"/>
      <c r="J28" s="58"/>
      <c r="K28" s="52"/>
      <c r="L28" s="53"/>
    </row>
    <row r="29" ht="173" customHeight="1" spans="1:12">
      <c r="A29" s="12">
        <v>25</v>
      </c>
      <c r="B29" s="17" t="s">
        <v>71</v>
      </c>
      <c r="C29" s="18" t="s">
        <v>72</v>
      </c>
      <c r="D29" s="19" t="s">
        <v>26</v>
      </c>
      <c r="E29" s="19">
        <v>1</v>
      </c>
      <c r="F29" s="20">
        <v>22011</v>
      </c>
      <c r="G29" s="21">
        <f t="shared" ref="G29:G46" si="2">F29*E29</f>
        <v>22011</v>
      </c>
      <c r="H29" s="22">
        <v>1</v>
      </c>
      <c r="I29" s="20"/>
      <c r="J29" s="55"/>
      <c r="K29" s="52"/>
      <c r="L29" s="53"/>
    </row>
    <row r="30" ht="36" customHeight="1" spans="1:12">
      <c r="A30" s="12">
        <v>26</v>
      </c>
      <c r="B30" s="17" t="s">
        <v>73</v>
      </c>
      <c r="C30" s="18" t="s">
        <v>74</v>
      </c>
      <c r="D30" s="19" t="s">
        <v>26</v>
      </c>
      <c r="E30" s="19">
        <v>1</v>
      </c>
      <c r="F30" s="20">
        <v>17608.8</v>
      </c>
      <c r="G30" s="21">
        <f t="shared" si="2"/>
        <v>17608.8</v>
      </c>
      <c r="H30" s="22">
        <v>1</v>
      </c>
      <c r="I30" s="20"/>
      <c r="J30" s="55"/>
      <c r="K30" s="52"/>
      <c r="L30" s="53"/>
    </row>
    <row r="31" ht="48" customHeight="1" spans="1:12">
      <c r="A31" s="12">
        <v>27</v>
      </c>
      <c r="B31" s="40" t="s">
        <v>75</v>
      </c>
      <c r="C31" s="41" t="s">
        <v>76</v>
      </c>
      <c r="D31" s="19" t="s">
        <v>26</v>
      </c>
      <c r="E31" s="19">
        <v>13</v>
      </c>
      <c r="F31" s="20">
        <v>8016</v>
      </c>
      <c r="G31" s="21">
        <f t="shared" si="2"/>
        <v>104208</v>
      </c>
      <c r="H31" s="22">
        <v>13</v>
      </c>
      <c r="I31" s="20"/>
      <c r="J31" s="55"/>
      <c r="K31" s="52"/>
      <c r="L31" s="53"/>
    </row>
    <row r="32" ht="66" customHeight="1" spans="1:12">
      <c r="A32" s="12">
        <v>28</v>
      </c>
      <c r="B32" s="17" t="s">
        <v>77</v>
      </c>
      <c r="C32" s="18" t="s">
        <v>78</v>
      </c>
      <c r="D32" s="19" t="s">
        <v>26</v>
      </c>
      <c r="E32" s="19">
        <v>80</v>
      </c>
      <c r="F32" s="20">
        <v>883.2</v>
      </c>
      <c r="G32" s="21">
        <f t="shared" si="2"/>
        <v>70656</v>
      </c>
      <c r="H32" s="22">
        <v>80</v>
      </c>
      <c r="I32" s="20"/>
      <c r="J32" s="55"/>
      <c r="K32" s="52"/>
      <c r="L32" s="53"/>
    </row>
    <row r="33" ht="21" customHeight="1" spans="1:12">
      <c r="A33" s="12">
        <v>29</v>
      </c>
      <c r="B33" s="40" t="s">
        <v>79</v>
      </c>
      <c r="C33" s="41" t="s">
        <v>80</v>
      </c>
      <c r="D33" s="19" t="s">
        <v>81</v>
      </c>
      <c r="E33" s="19">
        <v>46</v>
      </c>
      <c r="F33" s="20">
        <v>346.2</v>
      </c>
      <c r="G33" s="21">
        <f t="shared" si="2"/>
        <v>15925.2</v>
      </c>
      <c r="H33" s="22">
        <v>46</v>
      </c>
      <c r="I33" s="20"/>
      <c r="J33" s="55"/>
      <c r="K33" s="52"/>
      <c r="L33" s="53"/>
    </row>
    <row r="34" ht="193" customHeight="1" spans="1:12">
      <c r="A34" s="12">
        <v>30</v>
      </c>
      <c r="B34" s="40" t="s">
        <v>82</v>
      </c>
      <c r="C34" s="41" t="s">
        <v>83</v>
      </c>
      <c r="D34" s="40" t="s">
        <v>26</v>
      </c>
      <c r="E34" s="40">
        <v>8</v>
      </c>
      <c r="F34" s="20">
        <v>2622</v>
      </c>
      <c r="G34" s="21">
        <f t="shared" si="2"/>
        <v>20976</v>
      </c>
      <c r="H34" s="40">
        <v>8</v>
      </c>
      <c r="I34" s="20"/>
      <c r="J34" s="55"/>
      <c r="K34" s="52"/>
      <c r="L34" s="53"/>
    </row>
    <row r="35" ht="201" customHeight="1" spans="1:12">
      <c r="A35" s="12">
        <v>31</v>
      </c>
      <c r="B35" s="40" t="s">
        <v>84</v>
      </c>
      <c r="C35" s="41" t="s">
        <v>85</v>
      </c>
      <c r="D35" s="19" t="s">
        <v>86</v>
      </c>
      <c r="E35" s="19">
        <v>2200</v>
      </c>
      <c r="F35" s="20">
        <v>11.985</v>
      </c>
      <c r="G35" s="21">
        <f t="shared" si="2"/>
        <v>26367</v>
      </c>
      <c r="H35" s="22">
        <v>2200</v>
      </c>
      <c r="I35" s="20"/>
      <c r="J35" s="55"/>
      <c r="K35" s="52"/>
      <c r="L35" s="53"/>
    </row>
    <row r="36" ht="147" customHeight="1" spans="1:12">
      <c r="A36" s="12">
        <v>32</v>
      </c>
      <c r="B36" s="17" t="s">
        <v>87</v>
      </c>
      <c r="C36" s="18" t="s">
        <v>88</v>
      </c>
      <c r="D36" s="19" t="s">
        <v>26</v>
      </c>
      <c r="E36" s="19">
        <v>8</v>
      </c>
      <c r="F36" s="20">
        <v>404.8</v>
      </c>
      <c r="G36" s="21">
        <f t="shared" si="2"/>
        <v>3238.4</v>
      </c>
      <c r="H36" s="22">
        <v>8</v>
      </c>
      <c r="I36" s="20"/>
      <c r="J36" s="55"/>
      <c r="K36" s="52"/>
      <c r="L36" s="53"/>
    </row>
    <row r="37" ht="141" customHeight="1" spans="1:12">
      <c r="A37" s="12">
        <v>33</v>
      </c>
      <c r="B37" s="17" t="s">
        <v>89</v>
      </c>
      <c r="C37" s="18" t="s">
        <v>88</v>
      </c>
      <c r="D37" s="19" t="s">
        <v>26</v>
      </c>
      <c r="E37" s="19">
        <v>2</v>
      </c>
      <c r="F37" s="20">
        <v>1173.92</v>
      </c>
      <c r="G37" s="21">
        <f t="shared" si="2"/>
        <v>2347.84</v>
      </c>
      <c r="H37" s="22">
        <v>2</v>
      </c>
      <c r="I37" s="20"/>
      <c r="J37" s="55"/>
      <c r="K37" s="52"/>
      <c r="L37" s="53"/>
    </row>
    <row r="38" ht="153" customHeight="1" spans="1:12">
      <c r="A38" s="12">
        <v>34</v>
      </c>
      <c r="B38" s="17" t="s">
        <v>90</v>
      </c>
      <c r="C38" s="18" t="s">
        <v>91</v>
      </c>
      <c r="D38" s="19" t="s">
        <v>81</v>
      </c>
      <c r="E38" s="19">
        <v>180</v>
      </c>
      <c r="F38" s="20">
        <v>5.06</v>
      </c>
      <c r="G38" s="21">
        <f t="shared" si="2"/>
        <v>910.8</v>
      </c>
      <c r="H38" s="22">
        <v>180</v>
      </c>
      <c r="I38" s="20"/>
      <c r="J38" s="55"/>
      <c r="K38" s="52"/>
      <c r="L38" s="53"/>
    </row>
    <row r="39" ht="151" customHeight="1" spans="1:12">
      <c r="A39" s="12">
        <v>35</v>
      </c>
      <c r="B39" s="17" t="s">
        <v>92</v>
      </c>
      <c r="C39" s="41" t="s">
        <v>93</v>
      </c>
      <c r="D39" s="19" t="s">
        <v>94</v>
      </c>
      <c r="E39" s="19">
        <v>180</v>
      </c>
      <c r="F39" s="20">
        <v>15.18</v>
      </c>
      <c r="G39" s="21">
        <f t="shared" si="2"/>
        <v>2732.4</v>
      </c>
      <c r="H39" s="22">
        <v>180</v>
      </c>
      <c r="I39" s="20"/>
      <c r="J39" s="55"/>
      <c r="K39" s="52"/>
      <c r="L39" s="53"/>
    </row>
    <row r="40" ht="179" customHeight="1" spans="1:12">
      <c r="A40" s="12">
        <v>36</v>
      </c>
      <c r="B40" s="17" t="s">
        <v>95</v>
      </c>
      <c r="C40" s="18" t="s">
        <v>96</v>
      </c>
      <c r="D40" s="19" t="s">
        <v>97</v>
      </c>
      <c r="E40" s="19">
        <v>60</v>
      </c>
      <c r="F40" s="20">
        <v>22</v>
      </c>
      <c r="G40" s="21">
        <f t="shared" si="2"/>
        <v>1320</v>
      </c>
      <c r="H40" s="22">
        <v>60</v>
      </c>
      <c r="I40" s="20"/>
      <c r="J40" s="55"/>
      <c r="K40" s="52"/>
      <c r="L40" s="53"/>
    </row>
    <row r="41" ht="101" customHeight="1" spans="1:12">
      <c r="A41" s="12">
        <v>37</v>
      </c>
      <c r="B41" s="17" t="s">
        <v>98</v>
      </c>
      <c r="C41" s="18" t="s">
        <v>99</v>
      </c>
      <c r="D41" s="40" t="s">
        <v>81</v>
      </c>
      <c r="E41" s="19">
        <v>4</v>
      </c>
      <c r="F41" s="20">
        <v>354.2</v>
      </c>
      <c r="G41" s="21">
        <f t="shared" si="2"/>
        <v>1416.8</v>
      </c>
      <c r="H41" s="22">
        <v>4</v>
      </c>
      <c r="I41" s="20"/>
      <c r="J41" s="55"/>
      <c r="K41" s="52"/>
      <c r="L41" s="53"/>
    </row>
    <row r="42" ht="150" customHeight="1" spans="1:12">
      <c r="A42" s="12">
        <v>38</v>
      </c>
      <c r="B42" s="40" t="s">
        <v>100</v>
      </c>
      <c r="C42" s="41" t="s">
        <v>101</v>
      </c>
      <c r="D42" s="17" t="s">
        <v>94</v>
      </c>
      <c r="E42" s="17">
        <v>90</v>
      </c>
      <c r="F42" s="20">
        <v>18</v>
      </c>
      <c r="G42" s="21">
        <f t="shared" si="2"/>
        <v>1620</v>
      </c>
      <c r="H42" s="42">
        <v>90</v>
      </c>
      <c r="I42" s="20"/>
      <c r="J42" s="55"/>
      <c r="K42" s="52"/>
      <c r="L42" s="53"/>
    </row>
    <row r="43" ht="18" customHeight="1" spans="1:12">
      <c r="A43" s="12">
        <v>39</v>
      </c>
      <c r="B43" s="17" t="s">
        <v>102</v>
      </c>
      <c r="C43" s="18" t="s">
        <v>103</v>
      </c>
      <c r="D43" s="19" t="s">
        <v>26</v>
      </c>
      <c r="E43" s="19">
        <v>2</v>
      </c>
      <c r="F43" s="20">
        <v>1044.2</v>
      </c>
      <c r="G43" s="21">
        <f t="shared" si="2"/>
        <v>2088.4</v>
      </c>
      <c r="H43" s="22">
        <v>2</v>
      </c>
      <c r="I43" s="20"/>
      <c r="J43" s="55"/>
      <c r="K43" s="52"/>
      <c r="L43" s="53"/>
    </row>
    <row r="44" ht="69" customHeight="1" spans="1:12">
      <c r="A44" s="12">
        <v>40</v>
      </c>
      <c r="B44" s="17" t="s">
        <v>104</v>
      </c>
      <c r="C44" s="18" t="s">
        <v>105</v>
      </c>
      <c r="D44" s="19" t="s">
        <v>26</v>
      </c>
      <c r="E44" s="19">
        <v>8</v>
      </c>
      <c r="F44" s="20">
        <v>2024</v>
      </c>
      <c r="G44" s="21">
        <f t="shared" si="2"/>
        <v>16192</v>
      </c>
      <c r="H44" s="22">
        <v>8</v>
      </c>
      <c r="I44" s="20"/>
      <c r="J44" s="55"/>
      <c r="K44" s="52"/>
      <c r="L44" s="53"/>
    </row>
    <row r="45" ht="57" customHeight="1" spans="1:12">
      <c r="A45" s="12">
        <v>41</v>
      </c>
      <c r="B45" s="17" t="s">
        <v>106</v>
      </c>
      <c r="C45" s="18" t="s">
        <v>107</v>
      </c>
      <c r="D45" s="19" t="s">
        <v>26</v>
      </c>
      <c r="E45" s="19">
        <v>2</v>
      </c>
      <c r="F45" s="20">
        <v>2024</v>
      </c>
      <c r="G45" s="21">
        <f t="shared" si="2"/>
        <v>4048</v>
      </c>
      <c r="H45" s="22">
        <v>2</v>
      </c>
      <c r="I45" s="20"/>
      <c r="J45" s="55"/>
      <c r="K45" s="52"/>
      <c r="L45" s="53"/>
    </row>
    <row r="46" ht="21" customHeight="1" spans="1:12">
      <c r="A46" s="12">
        <v>42</v>
      </c>
      <c r="B46" s="17" t="s">
        <v>108</v>
      </c>
      <c r="C46" s="18" t="s">
        <v>109</v>
      </c>
      <c r="D46" s="19" t="s">
        <v>110</v>
      </c>
      <c r="E46" s="19">
        <v>61</v>
      </c>
      <c r="F46" s="20">
        <v>1830</v>
      </c>
      <c r="G46" s="21">
        <f t="shared" si="2"/>
        <v>111630</v>
      </c>
      <c r="H46" s="22">
        <v>61</v>
      </c>
      <c r="I46" s="20"/>
      <c r="J46" s="55"/>
      <c r="K46" s="52"/>
      <c r="L46" s="53"/>
    </row>
    <row r="47" ht="21" customHeight="1" spans="1:12">
      <c r="A47" s="12">
        <v>43</v>
      </c>
      <c r="B47" s="15" t="s">
        <v>111</v>
      </c>
      <c r="C47" s="16"/>
      <c r="D47" s="16"/>
      <c r="E47" s="16"/>
      <c r="F47" s="16"/>
      <c r="G47" s="16"/>
      <c r="H47" s="16"/>
      <c r="I47" s="16"/>
      <c r="J47" s="54"/>
      <c r="K47" s="52"/>
      <c r="L47" s="53"/>
    </row>
    <row r="48" ht="117" customHeight="1" spans="1:12">
      <c r="A48" s="12">
        <v>44</v>
      </c>
      <c r="B48" s="43" t="s">
        <v>112</v>
      </c>
      <c r="C48" s="34" t="s">
        <v>113</v>
      </c>
      <c r="D48" s="43" t="s">
        <v>26</v>
      </c>
      <c r="E48" s="12">
        <v>1</v>
      </c>
      <c r="F48" s="20">
        <v>28336</v>
      </c>
      <c r="G48" s="21">
        <f>F48*E48</f>
        <v>28336</v>
      </c>
      <c r="H48" s="12">
        <v>1</v>
      </c>
      <c r="I48" s="20"/>
      <c r="J48" s="55"/>
      <c r="K48" s="52"/>
      <c r="L48" s="53"/>
    </row>
    <row r="49" ht="312" customHeight="1" spans="1:12">
      <c r="A49" s="25">
        <v>45</v>
      </c>
      <c r="B49" s="44" t="s">
        <v>114</v>
      </c>
      <c r="C49" s="45" t="s">
        <v>115</v>
      </c>
      <c r="D49" s="44" t="s">
        <v>31</v>
      </c>
      <c r="E49" s="25">
        <v>1</v>
      </c>
      <c r="F49" s="36">
        <v>3845.6</v>
      </c>
      <c r="G49" s="37">
        <f>F49*E49</f>
        <v>3845.6</v>
      </c>
      <c r="H49" s="25">
        <v>1</v>
      </c>
      <c r="I49" s="36"/>
      <c r="J49" s="57"/>
      <c r="K49" s="52"/>
      <c r="L49" s="53"/>
    </row>
    <row r="50" ht="145" customHeight="1" spans="1:12">
      <c r="A50" s="30"/>
      <c r="B50" s="46"/>
      <c r="C50" s="45" t="s">
        <v>116</v>
      </c>
      <c r="D50" s="46"/>
      <c r="E50" s="30"/>
      <c r="F50" s="38"/>
      <c r="G50" s="39"/>
      <c r="H50" s="30"/>
      <c r="I50" s="38"/>
      <c r="J50" s="58"/>
      <c r="K50" s="52"/>
      <c r="L50" s="53"/>
    </row>
    <row r="51" ht="134" customHeight="1" spans="1:12">
      <c r="A51" s="12">
        <v>46</v>
      </c>
      <c r="B51" s="43" t="s">
        <v>117</v>
      </c>
      <c r="C51" s="47" t="s">
        <v>118</v>
      </c>
      <c r="D51" s="43" t="s">
        <v>26</v>
      </c>
      <c r="E51" s="12">
        <v>1</v>
      </c>
      <c r="F51" s="20">
        <v>2934.8</v>
      </c>
      <c r="G51" s="21">
        <f t="shared" ref="G51:G67" si="3">F51*E51</f>
        <v>2934.8</v>
      </c>
      <c r="H51" s="12">
        <v>1</v>
      </c>
      <c r="I51" s="20"/>
      <c r="J51" s="55"/>
      <c r="K51" s="52"/>
      <c r="L51" s="53"/>
    </row>
    <row r="52" ht="79" customHeight="1" spans="1:12">
      <c r="A52" s="12">
        <v>47</v>
      </c>
      <c r="B52" s="43" t="s">
        <v>119</v>
      </c>
      <c r="C52" s="34" t="s">
        <v>120</v>
      </c>
      <c r="D52" s="43" t="s">
        <v>31</v>
      </c>
      <c r="E52" s="12">
        <v>1</v>
      </c>
      <c r="F52" s="20">
        <v>1345.615</v>
      </c>
      <c r="G52" s="21">
        <f t="shared" si="3"/>
        <v>1345.615</v>
      </c>
      <c r="H52" s="12">
        <v>1</v>
      </c>
      <c r="I52" s="20"/>
      <c r="J52" s="55"/>
      <c r="K52" s="52"/>
      <c r="L52" s="53"/>
    </row>
    <row r="53" ht="78" customHeight="1" spans="1:12">
      <c r="A53" s="12">
        <v>48</v>
      </c>
      <c r="B53" s="43" t="s">
        <v>121</v>
      </c>
      <c r="C53" s="34" t="s">
        <v>122</v>
      </c>
      <c r="D53" s="43" t="s">
        <v>26</v>
      </c>
      <c r="E53" s="12">
        <v>1</v>
      </c>
      <c r="F53" s="20">
        <v>1753.267</v>
      </c>
      <c r="G53" s="21">
        <f t="shared" si="3"/>
        <v>1753.267</v>
      </c>
      <c r="H53" s="12">
        <v>1</v>
      </c>
      <c r="I53" s="20"/>
      <c r="J53" s="55"/>
      <c r="K53" s="52"/>
      <c r="L53" s="53"/>
    </row>
    <row r="54" ht="89" customHeight="1" spans="1:12">
      <c r="A54" s="12">
        <v>49</v>
      </c>
      <c r="B54" s="43" t="s">
        <v>123</v>
      </c>
      <c r="C54" s="34" t="s">
        <v>124</v>
      </c>
      <c r="D54" s="43" t="s">
        <v>26</v>
      </c>
      <c r="E54" s="12">
        <v>1</v>
      </c>
      <c r="F54" s="20">
        <v>1518</v>
      </c>
      <c r="G54" s="21">
        <f t="shared" si="3"/>
        <v>1518</v>
      </c>
      <c r="H54" s="12">
        <v>1</v>
      </c>
      <c r="I54" s="20"/>
      <c r="J54" s="55"/>
      <c r="K54" s="52"/>
      <c r="L54" s="53"/>
    </row>
    <row r="55" ht="66" customHeight="1" spans="1:12">
      <c r="A55" s="12">
        <v>50</v>
      </c>
      <c r="B55" s="43" t="s">
        <v>125</v>
      </c>
      <c r="C55" s="34" t="s">
        <v>126</v>
      </c>
      <c r="D55" s="43" t="s">
        <v>31</v>
      </c>
      <c r="E55" s="12">
        <v>1</v>
      </c>
      <c r="F55" s="20">
        <v>586.96</v>
      </c>
      <c r="G55" s="21">
        <f t="shared" si="3"/>
        <v>586.96</v>
      </c>
      <c r="H55" s="12">
        <v>1</v>
      </c>
      <c r="I55" s="20"/>
      <c r="J55" s="55"/>
      <c r="K55" s="52"/>
      <c r="L55" s="53"/>
    </row>
    <row r="56" ht="117" customHeight="1" spans="1:12">
      <c r="A56" s="12">
        <v>51</v>
      </c>
      <c r="B56" s="43" t="s">
        <v>127</v>
      </c>
      <c r="C56" s="45" t="s">
        <v>128</v>
      </c>
      <c r="D56" s="43" t="s">
        <v>26</v>
      </c>
      <c r="E56" s="12">
        <v>1</v>
      </c>
      <c r="F56" s="20">
        <v>1173.92</v>
      </c>
      <c r="G56" s="21">
        <f t="shared" si="3"/>
        <v>1173.92</v>
      </c>
      <c r="H56" s="12">
        <v>1</v>
      </c>
      <c r="I56" s="20"/>
      <c r="J56" s="55"/>
      <c r="K56" s="52"/>
      <c r="L56" s="53"/>
    </row>
    <row r="57" ht="80" customHeight="1" spans="1:12">
      <c r="A57" s="12">
        <v>52</v>
      </c>
      <c r="B57" s="43" t="s">
        <v>129</v>
      </c>
      <c r="C57" s="34" t="s">
        <v>130</v>
      </c>
      <c r="D57" s="43" t="s">
        <v>26</v>
      </c>
      <c r="E57" s="12">
        <v>1</v>
      </c>
      <c r="F57" s="20">
        <v>1022.12</v>
      </c>
      <c r="G57" s="21">
        <f t="shared" si="3"/>
        <v>1022.12</v>
      </c>
      <c r="H57" s="12">
        <v>1</v>
      </c>
      <c r="I57" s="20"/>
      <c r="J57" s="55"/>
      <c r="K57" s="52"/>
      <c r="L57" s="53"/>
    </row>
    <row r="58" ht="82" customHeight="1" spans="1:12">
      <c r="A58" s="12">
        <v>53</v>
      </c>
      <c r="B58" s="43" t="s">
        <v>131</v>
      </c>
      <c r="C58" s="34" t="s">
        <v>132</v>
      </c>
      <c r="D58" s="43" t="s">
        <v>26</v>
      </c>
      <c r="E58" s="12">
        <v>1</v>
      </c>
      <c r="F58" s="20">
        <v>2327.6</v>
      </c>
      <c r="G58" s="21">
        <f t="shared" si="3"/>
        <v>2327.6</v>
      </c>
      <c r="H58" s="12">
        <v>1</v>
      </c>
      <c r="I58" s="20"/>
      <c r="J58" s="55"/>
      <c r="K58" s="52"/>
      <c r="L58" s="53"/>
    </row>
    <row r="59" ht="101" customHeight="1" spans="1:12">
      <c r="A59" s="12">
        <v>54</v>
      </c>
      <c r="B59" s="43" t="s">
        <v>133</v>
      </c>
      <c r="C59" s="34" t="s">
        <v>134</v>
      </c>
      <c r="D59" s="43" t="s">
        <v>26</v>
      </c>
      <c r="E59" s="12">
        <v>1</v>
      </c>
      <c r="F59" s="20">
        <v>4578.081</v>
      </c>
      <c r="G59" s="21">
        <f t="shared" si="3"/>
        <v>4578.081</v>
      </c>
      <c r="H59" s="12">
        <v>1</v>
      </c>
      <c r="I59" s="20"/>
      <c r="J59" s="55"/>
      <c r="K59" s="52"/>
      <c r="L59" s="53"/>
    </row>
    <row r="60" ht="72" customHeight="1" spans="1:12">
      <c r="A60" s="12">
        <v>55</v>
      </c>
      <c r="B60" s="43" t="s">
        <v>119</v>
      </c>
      <c r="C60" s="45" t="s">
        <v>135</v>
      </c>
      <c r="D60" s="43" t="s">
        <v>31</v>
      </c>
      <c r="E60" s="12">
        <v>56</v>
      </c>
      <c r="F60" s="20">
        <v>1345.707</v>
      </c>
      <c r="G60" s="21">
        <f t="shared" si="3"/>
        <v>75359.592</v>
      </c>
      <c r="H60" s="12">
        <v>56</v>
      </c>
      <c r="I60" s="20"/>
      <c r="J60" s="55"/>
      <c r="K60" s="52"/>
      <c r="L60" s="53"/>
    </row>
    <row r="61" ht="150" customHeight="1" spans="1:12">
      <c r="A61" s="12">
        <v>56</v>
      </c>
      <c r="B61" s="43" t="s">
        <v>112</v>
      </c>
      <c r="C61" s="34" t="s">
        <v>136</v>
      </c>
      <c r="D61" s="43" t="s">
        <v>26</v>
      </c>
      <c r="E61" s="48">
        <v>1</v>
      </c>
      <c r="F61" s="20">
        <v>8510.92</v>
      </c>
      <c r="G61" s="21">
        <f t="shared" si="3"/>
        <v>8510.92</v>
      </c>
      <c r="H61" s="49">
        <v>1</v>
      </c>
      <c r="I61" s="20"/>
      <c r="J61" s="55"/>
      <c r="K61" s="52"/>
      <c r="L61" s="53"/>
    </row>
    <row r="62" ht="70" customHeight="1" spans="1:12">
      <c r="A62" s="12">
        <v>57</v>
      </c>
      <c r="B62" s="43" t="s">
        <v>125</v>
      </c>
      <c r="C62" s="34" t="s">
        <v>126</v>
      </c>
      <c r="D62" s="43" t="s">
        <v>31</v>
      </c>
      <c r="E62" s="48">
        <v>1</v>
      </c>
      <c r="F62" s="20">
        <v>632.96</v>
      </c>
      <c r="G62" s="21">
        <f t="shared" si="3"/>
        <v>632.96</v>
      </c>
      <c r="H62" s="49">
        <v>1</v>
      </c>
      <c r="I62" s="20"/>
      <c r="J62" s="55"/>
      <c r="K62" s="52"/>
      <c r="L62" s="53"/>
    </row>
    <row r="63" ht="112" customHeight="1" spans="1:12">
      <c r="A63" s="12">
        <v>58</v>
      </c>
      <c r="B63" s="43" t="s">
        <v>127</v>
      </c>
      <c r="C63" s="45" t="s">
        <v>128</v>
      </c>
      <c r="D63" s="43" t="s">
        <v>26</v>
      </c>
      <c r="E63" s="48">
        <v>1</v>
      </c>
      <c r="F63" s="20">
        <v>1173.92</v>
      </c>
      <c r="G63" s="21">
        <f t="shared" si="3"/>
        <v>1173.92</v>
      </c>
      <c r="H63" s="49">
        <v>1</v>
      </c>
      <c r="I63" s="20"/>
      <c r="J63" s="55"/>
      <c r="K63" s="52"/>
      <c r="L63" s="53"/>
    </row>
    <row r="64" ht="84" customHeight="1" spans="1:12">
      <c r="A64" s="12">
        <v>59</v>
      </c>
      <c r="B64" s="43" t="s">
        <v>123</v>
      </c>
      <c r="C64" s="34" t="s">
        <v>124</v>
      </c>
      <c r="D64" s="43" t="s">
        <v>26</v>
      </c>
      <c r="E64" s="48">
        <v>1</v>
      </c>
      <c r="F64" s="20">
        <v>1518</v>
      </c>
      <c r="G64" s="21">
        <f t="shared" si="3"/>
        <v>1518</v>
      </c>
      <c r="H64" s="49">
        <v>1</v>
      </c>
      <c r="I64" s="20"/>
      <c r="J64" s="55"/>
      <c r="K64" s="52"/>
      <c r="L64" s="53"/>
    </row>
    <row r="65" ht="74" customHeight="1" spans="1:12">
      <c r="A65" s="12">
        <v>60</v>
      </c>
      <c r="B65" s="59" t="s">
        <v>137</v>
      </c>
      <c r="C65" s="34" t="s">
        <v>138</v>
      </c>
      <c r="D65" s="59" t="s">
        <v>26</v>
      </c>
      <c r="E65" s="48">
        <v>1</v>
      </c>
      <c r="F65" s="20">
        <v>9361.0575</v>
      </c>
      <c r="G65" s="21">
        <f t="shared" si="3"/>
        <v>9361.0575</v>
      </c>
      <c r="H65" s="49">
        <v>1</v>
      </c>
      <c r="I65" s="20"/>
      <c r="J65" s="55"/>
      <c r="K65" s="52"/>
      <c r="L65" s="53"/>
    </row>
    <row r="66" ht="120" customHeight="1" spans="1:12">
      <c r="A66" s="12">
        <v>61</v>
      </c>
      <c r="B66" s="43" t="s">
        <v>139</v>
      </c>
      <c r="C66" s="34" t="s">
        <v>140</v>
      </c>
      <c r="D66" s="43" t="s">
        <v>26</v>
      </c>
      <c r="E66" s="48">
        <v>2</v>
      </c>
      <c r="F66" s="20">
        <v>7570.128</v>
      </c>
      <c r="G66" s="21">
        <f t="shared" si="3"/>
        <v>15140.256</v>
      </c>
      <c r="H66" s="49">
        <v>2</v>
      </c>
      <c r="I66" s="20"/>
      <c r="J66" s="55"/>
      <c r="K66" s="52"/>
      <c r="L66" s="53"/>
    </row>
    <row r="67" ht="79" customHeight="1" spans="1:12">
      <c r="A67" s="12">
        <v>62</v>
      </c>
      <c r="B67" s="43" t="s">
        <v>131</v>
      </c>
      <c r="C67" s="34" t="s">
        <v>132</v>
      </c>
      <c r="D67" s="43" t="s">
        <v>26</v>
      </c>
      <c r="E67" s="48">
        <v>1</v>
      </c>
      <c r="F67" s="20">
        <v>2327.6</v>
      </c>
      <c r="G67" s="21">
        <f t="shared" si="3"/>
        <v>2327.6</v>
      </c>
      <c r="H67" s="49">
        <v>1</v>
      </c>
      <c r="I67" s="20"/>
      <c r="J67" s="55"/>
      <c r="K67" s="52"/>
      <c r="L67" s="53"/>
    </row>
    <row r="68" spans="1:12">
      <c r="A68" s="12">
        <v>63</v>
      </c>
      <c r="B68" s="15" t="s">
        <v>141</v>
      </c>
      <c r="C68" s="16"/>
      <c r="D68" s="16"/>
      <c r="E68" s="16"/>
      <c r="F68" s="16"/>
      <c r="G68" s="16"/>
      <c r="H68" s="16"/>
      <c r="I68" s="16"/>
      <c r="J68" s="54"/>
      <c r="K68" s="52"/>
      <c r="L68" s="53"/>
    </row>
    <row r="69" ht="177" customHeight="1" spans="1:12">
      <c r="A69" s="12">
        <v>64</v>
      </c>
      <c r="B69" s="43" t="s">
        <v>112</v>
      </c>
      <c r="C69" s="34" t="s">
        <v>136</v>
      </c>
      <c r="D69" s="43" t="s">
        <v>26</v>
      </c>
      <c r="E69" s="48">
        <v>1</v>
      </c>
      <c r="F69" s="20">
        <v>8510.92</v>
      </c>
      <c r="G69" s="21">
        <f t="shared" ref="G69:G80" si="4">F69*E69</f>
        <v>8510.92</v>
      </c>
      <c r="H69" s="49">
        <v>1</v>
      </c>
      <c r="I69" s="20"/>
      <c r="J69" s="55"/>
      <c r="K69" s="52"/>
      <c r="L69" s="53"/>
    </row>
    <row r="70" ht="67" customHeight="1" spans="1:12">
      <c r="A70" s="12">
        <v>65</v>
      </c>
      <c r="B70" s="43" t="s">
        <v>125</v>
      </c>
      <c r="C70" s="34" t="s">
        <v>126</v>
      </c>
      <c r="D70" s="43" t="s">
        <v>31</v>
      </c>
      <c r="E70" s="48">
        <v>1</v>
      </c>
      <c r="F70" s="20">
        <v>632.96</v>
      </c>
      <c r="G70" s="21">
        <f t="shared" si="4"/>
        <v>632.96</v>
      </c>
      <c r="H70" s="49">
        <v>1</v>
      </c>
      <c r="I70" s="20"/>
      <c r="J70" s="55"/>
      <c r="K70" s="52"/>
      <c r="L70" s="53"/>
    </row>
    <row r="71" ht="112" customHeight="1" spans="1:12">
      <c r="A71" s="12">
        <v>66</v>
      </c>
      <c r="B71" s="43" t="s">
        <v>127</v>
      </c>
      <c r="C71" s="45" t="s">
        <v>128</v>
      </c>
      <c r="D71" s="43" t="s">
        <v>26</v>
      </c>
      <c r="E71" s="48">
        <v>1</v>
      </c>
      <c r="F71" s="20">
        <v>1173.92</v>
      </c>
      <c r="G71" s="21">
        <f t="shared" si="4"/>
        <v>1173.92</v>
      </c>
      <c r="H71" s="49">
        <v>1</v>
      </c>
      <c r="I71" s="20"/>
      <c r="J71" s="55"/>
      <c r="K71" s="52"/>
      <c r="L71" s="53"/>
    </row>
    <row r="72" ht="91" customHeight="1" spans="1:12">
      <c r="A72" s="12">
        <v>67</v>
      </c>
      <c r="B72" s="43" t="s">
        <v>129</v>
      </c>
      <c r="C72" s="34" t="s">
        <v>142</v>
      </c>
      <c r="D72" s="43" t="s">
        <v>26</v>
      </c>
      <c r="E72" s="48">
        <v>1</v>
      </c>
      <c r="F72" s="20">
        <v>1022.12</v>
      </c>
      <c r="G72" s="21">
        <f t="shared" si="4"/>
        <v>1022.12</v>
      </c>
      <c r="H72" s="49">
        <v>1</v>
      </c>
      <c r="I72" s="20"/>
      <c r="J72" s="55"/>
      <c r="K72" s="52"/>
      <c r="L72" s="53"/>
    </row>
    <row r="73" ht="89" customHeight="1" spans="1:12">
      <c r="A73" s="12">
        <v>68</v>
      </c>
      <c r="B73" s="43" t="s">
        <v>123</v>
      </c>
      <c r="C73" s="34" t="s">
        <v>124</v>
      </c>
      <c r="D73" s="43" t="s">
        <v>26</v>
      </c>
      <c r="E73" s="48">
        <v>1</v>
      </c>
      <c r="F73" s="20">
        <v>1518</v>
      </c>
      <c r="G73" s="21">
        <f t="shared" si="4"/>
        <v>1518</v>
      </c>
      <c r="H73" s="49">
        <v>1</v>
      </c>
      <c r="I73" s="20"/>
      <c r="J73" s="55"/>
      <c r="K73" s="52"/>
      <c r="L73" s="53"/>
    </row>
    <row r="74" ht="96" customHeight="1" spans="1:12">
      <c r="A74" s="12">
        <v>69</v>
      </c>
      <c r="B74" s="43" t="s">
        <v>143</v>
      </c>
      <c r="C74" s="34" t="s">
        <v>144</v>
      </c>
      <c r="D74" s="43" t="s">
        <v>26</v>
      </c>
      <c r="E74" s="48">
        <v>1</v>
      </c>
      <c r="F74" s="20">
        <v>4203.526</v>
      </c>
      <c r="G74" s="21">
        <f t="shared" si="4"/>
        <v>4203.526</v>
      </c>
      <c r="H74" s="49">
        <v>1</v>
      </c>
      <c r="I74" s="20"/>
      <c r="J74" s="55"/>
      <c r="K74" s="52"/>
      <c r="L74" s="53"/>
    </row>
    <row r="75" ht="118" customHeight="1" spans="1:12">
      <c r="A75" s="12">
        <v>70</v>
      </c>
      <c r="B75" s="43" t="s">
        <v>139</v>
      </c>
      <c r="C75" s="34" t="s">
        <v>145</v>
      </c>
      <c r="D75" s="43" t="s">
        <v>26</v>
      </c>
      <c r="E75" s="48">
        <v>1</v>
      </c>
      <c r="F75" s="20">
        <v>7317.4155</v>
      </c>
      <c r="G75" s="21">
        <f t="shared" si="4"/>
        <v>7317.4155</v>
      </c>
      <c r="H75" s="49">
        <v>1</v>
      </c>
      <c r="I75" s="20"/>
      <c r="J75" s="55"/>
      <c r="K75" s="52"/>
      <c r="L75" s="53"/>
    </row>
    <row r="76" ht="78" customHeight="1" spans="1:12">
      <c r="A76" s="12">
        <v>71</v>
      </c>
      <c r="B76" s="43" t="s">
        <v>131</v>
      </c>
      <c r="C76" s="34" t="s">
        <v>132</v>
      </c>
      <c r="D76" s="43" t="s">
        <v>26</v>
      </c>
      <c r="E76" s="48">
        <v>1</v>
      </c>
      <c r="F76" s="20">
        <v>2327.6</v>
      </c>
      <c r="G76" s="21">
        <f t="shared" si="4"/>
        <v>2327.6</v>
      </c>
      <c r="H76" s="49">
        <v>1</v>
      </c>
      <c r="I76" s="20"/>
      <c r="J76" s="55"/>
      <c r="K76" s="52"/>
      <c r="L76" s="53"/>
    </row>
    <row r="77" ht="77" customHeight="1" spans="1:12">
      <c r="A77" s="12">
        <v>72</v>
      </c>
      <c r="B77" s="43" t="s">
        <v>146</v>
      </c>
      <c r="C77" s="34" t="s">
        <v>147</v>
      </c>
      <c r="D77" s="43" t="s">
        <v>39</v>
      </c>
      <c r="E77" s="12">
        <v>56</v>
      </c>
      <c r="F77" s="20">
        <v>116.38</v>
      </c>
      <c r="G77" s="21">
        <f t="shared" si="4"/>
        <v>6517.28</v>
      </c>
      <c r="H77" s="12">
        <v>56</v>
      </c>
      <c r="I77" s="20"/>
      <c r="J77" s="55"/>
      <c r="K77" s="52"/>
      <c r="L77" s="53"/>
    </row>
    <row r="78" ht="17" customHeight="1" spans="1:12">
      <c r="A78" s="12">
        <v>73</v>
      </c>
      <c r="B78" s="17" t="s">
        <v>148</v>
      </c>
      <c r="C78" s="18" t="s">
        <v>149</v>
      </c>
      <c r="D78" s="17" t="s">
        <v>26</v>
      </c>
      <c r="E78" s="17">
        <v>4</v>
      </c>
      <c r="F78" s="20">
        <v>657.8</v>
      </c>
      <c r="G78" s="21">
        <f t="shared" si="4"/>
        <v>2631.2</v>
      </c>
      <c r="H78" s="42">
        <v>4</v>
      </c>
      <c r="I78" s="20"/>
      <c r="J78" s="55"/>
      <c r="K78" s="52"/>
      <c r="L78" s="53"/>
    </row>
    <row r="79" spans="1:12">
      <c r="A79" s="12">
        <v>74</v>
      </c>
      <c r="B79" s="23" t="s">
        <v>150</v>
      </c>
      <c r="C79" s="45" t="s">
        <v>151</v>
      </c>
      <c r="D79" s="17" t="s">
        <v>26</v>
      </c>
      <c r="E79" s="17">
        <v>4</v>
      </c>
      <c r="F79" s="20">
        <v>2347.84</v>
      </c>
      <c r="G79" s="21">
        <f t="shared" si="4"/>
        <v>9391.36</v>
      </c>
      <c r="H79" s="42">
        <v>4</v>
      </c>
      <c r="I79" s="20"/>
      <c r="J79" s="55"/>
      <c r="K79" s="52"/>
      <c r="L79" s="53"/>
    </row>
    <row r="80" spans="1:12">
      <c r="A80" s="12">
        <v>75</v>
      </c>
      <c r="B80" s="17" t="s">
        <v>152</v>
      </c>
      <c r="C80" s="60" t="s">
        <v>153</v>
      </c>
      <c r="D80" s="19" t="s">
        <v>26</v>
      </c>
      <c r="E80" s="19">
        <v>5</v>
      </c>
      <c r="F80" s="20">
        <v>3109.6</v>
      </c>
      <c r="G80" s="21">
        <f t="shared" si="4"/>
        <v>15548</v>
      </c>
      <c r="H80" s="22">
        <v>5</v>
      </c>
      <c r="I80" s="20"/>
      <c r="J80" s="55"/>
      <c r="K80" s="52"/>
      <c r="L80" s="53"/>
    </row>
    <row r="81" spans="1:12">
      <c r="A81" s="12">
        <v>76</v>
      </c>
      <c r="B81" s="15" t="s">
        <v>154</v>
      </c>
      <c r="C81" s="16"/>
      <c r="D81" s="16"/>
      <c r="E81" s="16"/>
      <c r="F81" s="16"/>
      <c r="G81" s="16"/>
      <c r="H81" s="16"/>
      <c r="I81" s="16"/>
      <c r="J81" s="54"/>
      <c r="K81" s="52"/>
      <c r="L81" s="53"/>
    </row>
    <row r="82" spans="1:12">
      <c r="A82" s="12">
        <v>77</v>
      </c>
      <c r="B82" s="17" t="s">
        <v>155</v>
      </c>
      <c r="C82" s="61" t="s">
        <v>156</v>
      </c>
      <c r="D82" s="19" t="s">
        <v>97</v>
      </c>
      <c r="E82" s="19">
        <v>8</v>
      </c>
      <c r="F82" s="20">
        <v>15.18</v>
      </c>
      <c r="G82" s="21">
        <f t="shared" ref="G82:G87" si="5">F82*E82</f>
        <v>121.44</v>
      </c>
      <c r="H82" s="22">
        <v>8</v>
      </c>
      <c r="I82" s="20"/>
      <c r="J82" s="55"/>
      <c r="K82" s="52"/>
      <c r="L82" s="53"/>
    </row>
    <row r="83" spans="1:12">
      <c r="A83" s="12">
        <v>78</v>
      </c>
      <c r="B83" s="17" t="s">
        <v>155</v>
      </c>
      <c r="C83" s="61" t="s">
        <v>157</v>
      </c>
      <c r="D83" s="19" t="s">
        <v>97</v>
      </c>
      <c r="E83" s="19">
        <v>8</v>
      </c>
      <c r="F83" s="20">
        <v>15.18</v>
      </c>
      <c r="G83" s="21">
        <f t="shared" si="5"/>
        <v>121.44</v>
      </c>
      <c r="H83" s="22">
        <v>8</v>
      </c>
      <c r="I83" s="20"/>
      <c r="J83" s="55"/>
      <c r="K83" s="52"/>
      <c r="L83" s="53"/>
    </row>
    <row r="84" spans="1:12">
      <c r="A84" s="12">
        <v>79</v>
      </c>
      <c r="B84" s="17" t="s">
        <v>155</v>
      </c>
      <c r="C84" s="61" t="s">
        <v>158</v>
      </c>
      <c r="D84" s="19" t="s">
        <v>97</v>
      </c>
      <c r="E84" s="19">
        <v>6</v>
      </c>
      <c r="F84" s="20">
        <v>22.264</v>
      </c>
      <c r="G84" s="21">
        <f t="shared" si="5"/>
        <v>133.584</v>
      </c>
      <c r="H84" s="22">
        <v>6</v>
      </c>
      <c r="I84" s="20"/>
      <c r="J84" s="55"/>
      <c r="K84" s="52"/>
      <c r="L84" s="53"/>
    </row>
    <row r="85" ht="237" customHeight="1" spans="1:12">
      <c r="A85" s="12">
        <v>80</v>
      </c>
      <c r="B85" s="40" t="s">
        <v>159</v>
      </c>
      <c r="C85" s="41" t="s">
        <v>160</v>
      </c>
      <c r="D85" s="40" t="s">
        <v>86</v>
      </c>
      <c r="E85" s="19">
        <v>15433</v>
      </c>
      <c r="F85" s="20">
        <v>5.658</v>
      </c>
      <c r="G85" s="21">
        <f t="shared" si="5"/>
        <v>87319.914</v>
      </c>
      <c r="H85" s="22">
        <v>15433</v>
      </c>
      <c r="I85" s="20"/>
      <c r="J85" s="55"/>
      <c r="K85" s="52"/>
      <c r="L85" s="53"/>
    </row>
    <row r="86" spans="1:12">
      <c r="A86" s="12">
        <v>81</v>
      </c>
      <c r="B86" s="17" t="s">
        <v>161</v>
      </c>
      <c r="C86" s="18" t="s">
        <v>162</v>
      </c>
      <c r="D86" s="19" t="s">
        <v>86</v>
      </c>
      <c r="E86" s="19">
        <v>7425</v>
      </c>
      <c r="F86" s="20">
        <v>5.06</v>
      </c>
      <c r="G86" s="21">
        <f t="shared" si="5"/>
        <v>37570.5</v>
      </c>
      <c r="H86" s="22">
        <v>7425</v>
      </c>
      <c r="I86" s="20"/>
      <c r="J86" s="55"/>
      <c r="K86" s="52"/>
      <c r="L86" s="53"/>
    </row>
    <row r="87" spans="1:12">
      <c r="A87" s="12">
        <v>82</v>
      </c>
      <c r="B87" s="17" t="s">
        <v>163</v>
      </c>
      <c r="C87" s="60" t="s">
        <v>164</v>
      </c>
      <c r="D87" s="19" t="s">
        <v>86</v>
      </c>
      <c r="E87" s="19">
        <v>10780</v>
      </c>
      <c r="F87" s="20">
        <v>9.016</v>
      </c>
      <c r="G87" s="21">
        <f t="shared" si="5"/>
        <v>97192.48</v>
      </c>
      <c r="H87" s="22">
        <v>10780</v>
      </c>
      <c r="I87" s="20"/>
      <c r="J87" s="55"/>
      <c r="K87" s="52"/>
      <c r="L87" s="53"/>
    </row>
    <row r="88" spans="1:12">
      <c r="A88" s="12">
        <v>83</v>
      </c>
      <c r="B88" s="15" t="s">
        <v>165</v>
      </c>
      <c r="C88" s="16"/>
      <c r="D88" s="16"/>
      <c r="E88" s="16"/>
      <c r="F88" s="16"/>
      <c r="G88" s="16"/>
      <c r="H88" s="16"/>
      <c r="I88" s="16"/>
      <c r="J88" s="54"/>
      <c r="K88" s="52"/>
      <c r="L88" s="53"/>
    </row>
    <row r="89" ht="182" customHeight="1" spans="1:12">
      <c r="A89" s="12">
        <v>84</v>
      </c>
      <c r="B89" s="17" t="s">
        <v>166</v>
      </c>
      <c r="C89" s="18" t="s">
        <v>167</v>
      </c>
      <c r="D89" s="19" t="s">
        <v>26</v>
      </c>
      <c r="E89" s="19">
        <v>12</v>
      </c>
      <c r="F89" s="20">
        <v>5854</v>
      </c>
      <c r="G89" s="21">
        <f t="shared" ref="G89:G98" si="6">F89*E89</f>
        <v>70248</v>
      </c>
      <c r="H89" s="22">
        <v>12</v>
      </c>
      <c r="I89" s="20"/>
      <c r="J89" s="55"/>
      <c r="K89" s="52"/>
      <c r="L89" s="53"/>
    </row>
    <row r="90" spans="1:12">
      <c r="A90" s="12">
        <v>85</v>
      </c>
      <c r="B90" s="17" t="s">
        <v>168</v>
      </c>
      <c r="C90" s="18" t="s">
        <v>169</v>
      </c>
      <c r="D90" s="19" t="s">
        <v>31</v>
      </c>
      <c r="E90" s="19">
        <v>12</v>
      </c>
      <c r="F90" s="20">
        <v>685.4</v>
      </c>
      <c r="G90" s="21">
        <f t="shared" si="6"/>
        <v>8224.8</v>
      </c>
      <c r="H90" s="22">
        <v>12</v>
      </c>
      <c r="I90" s="20"/>
      <c r="J90" s="55"/>
      <c r="K90" s="52"/>
      <c r="L90" s="53"/>
    </row>
    <row r="91" spans="1:12">
      <c r="A91" s="12">
        <v>86</v>
      </c>
      <c r="B91" s="17" t="s">
        <v>170</v>
      </c>
      <c r="C91" s="18" t="s">
        <v>171</v>
      </c>
      <c r="D91" s="19" t="s">
        <v>94</v>
      </c>
      <c r="E91" s="19">
        <v>13</v>
      </c>
      <c r="F91" s="20">
        <v>366.72</v>
      </c>
      <c r="G91" s="21">
        <f t="shared" si="6"/>
        <v>4767.36</v>
      </c>
      <c r="H91" s="22">
        <v>13</v>
      </c>
      <c r="I91" s="20"/>
      <c r="J91" s="55"/>
      <c r="K91" s="52"/>
      <c r="L91" s="53"/>
    </row>
    <row r="92" ht="89" customHeight="1" spans="1:12">
      <c r="A92" s="12">
        <v>87</v>
      </c>
      <c r="B92" s="17" t="s">
        <v>172</v>
      </c>
      <c r="C92" s="18" t="s">
        <v>173</v>
      </c>
      <c r="D92" s="19" t="s">
        <v>31</v>
      </c>
      <c r="E92" s="19">
        <v>1</v>
      </c>
      <c r="F92" s="20">
        <v>12370.4925</v>
      </c>
      <c r="G92" s="21">
        <f t="shared" si="6"/>
        <v>12370.4925</v>
      </c>
      <c r="H92" s="22">
        <v>1</v>
      </c>
      <c r="I92" s="20"/>
      <c r="J92" s="55"/>
      <c r="K92" s="52"/>
      <c r="L92" s="53"/>
    </row>
    <row r="93" ht="91" customHeight="1" spans="1:12">
      <c r="A93" s="12">
        <v>88</v>
      </c>
      <c r="B93" s="17" t="s">
        <v>172</v>
      </c>
      <c r="C93" s="18" t="s">
        <v>174</v>
      </c>
      <c r="D93" s="19" t="s">
        <v>31</v>
      </c>
      <c r="E93" s="19">
        <v>4</v>
      </c>
      <c r="F93" s="20">
        <v>7680.1025</v>
      </c>
      <c r="G93" s="21">
        <f t="shared" si="6"/>
        <v>30720.41</v>
      </c>
      <c r="H93" s="22">
        <v>4</v>
      </c>
      <c r="I93" s="20"/>
      <c r="J93" s="55"/>
      <c r="K93" s="52"/>
      <c r="L93" s="53"/>
    </row>
    <row r="94" ht="42" customHeight="1" spans="1:12">
      <c r="A94" s="12">
        <v>89</v>
      </c>
      <c r="B94" s="23" t="s">
        <v>175</v>
      </c>
      <c r="C94" s="34" t="s">
        <v>176</v>
      </c>
      <c r="D94" s="23" t="s">
        <v>31</v>
      </c>
      <c r="E94" s="23">
        <v>2</v>
      </c>
      <c r="F94" s="20">
        <v>1173.92</v>
      </c>
      <c r="G94" s="21">
        <f t="shared" si="6"/>
        <v>2347.84</v>
      </c>
      <c r="H94" s="23">
        <v>2</v>
      </c>
      <c r="I94" s="20"/>
      <c r="J94" s="55"/>
      <c r="K94" s="52"/>
      <c r="L94" s="53"/>
    </row>
    <row r="95" spans="1:12">
      <c r="A95" s="12">
        <v>90</v>
      </c>
      <c r="B95" s="17" t="s">
        <v>177</v>
      </c>
      <c r="C95" s="18" t="s">
        <v>178</v>
      </c>
      <c r="D95" s="19" t="s">
        <v>179</v>
      </c>
      <c r="E95" s="19">
        <v>80</v>
      </c>
      <c r="F95" s="20">
        <v>1341.36</v>
      </c>
      <c r="G95" s="21">
        <f t="shared" si="6"/>
        <v>107308.8</v>
      </c>
      <c r="H95" s="22">
        <v>80</v>
      </c>
      <c r="I95" s="20"/>
      <c r="J95" s="55"/>
      <c r="K95" s="52"/>
      <c r="L95" s="53"/>
    </row>
    <row r="96" spans="1:12">
      <c r="A96" s="12">
        <v>91</v>
      </c>
      <c r="B96" s="17" t="s">
        <v>180</v>
      </c>
      <c r="C96" s="18" t="s">
        <v>181</v>
      </c>
      <c r="D96" s="19" t="s">
        <v>31</v>
      </c>
      <c r="E96" s="19">
        <v>5</v>
      </c>
      <c r="F96" s="20">
        <v>2772.88</v>
      </c>
      <c r="G96" s="21">
        <f t="shared" si="6"/>
        <v>13864.4</v>
      </c>
      <c r="H96" s="22">
        <v>5</v>
      </c>
      <c r="I96" s="20"/>
      <c r="J96" s="55"/>
      <c r="K96" s="52"/>
      <c r="L96" s="53"/>
    </row>
    <row r="97" spans="1:12">
      <c r="A97" s="12">
        <v>92</v>
      </c>
      <c r="B97" s="17" t="s">
        <v>182</v>
      </c>
      <c r="C97" s="18" t="s">
        <v>183</v>
      </c>
      <c r="D97" s="19" t="s">
        <v>184</v>
      </c>
      <c r="E97" s="19">
        <v>1</v>
      </c>
      <c r="F97" s="20">
        <v>7337</v>
      </c>
      <c r="G97" s="21">
        <f t="shared" si="6"/>
        <v>7337</v>
      </c>
      <c r="H97" s="22">
        <v>1</v>
      </c>
      <c r="I97" s="20"/>
      <c r="J97" s="55"/>
      <c r="K97" s="52"/>
      <c r="L97" s="53"/>
    </row>
    <row r="98" spans="1:12">
      <c r="A98" s="12">
        <v>93</v>
      </c>
      <c r="B98" s="17" t="s">
        <v>185</v>
      </c>
      <c r="C98" s="18" t="s">
        <v>186</v>
      </c>
      <c r="D98" s="19" t="s">
        <v>86</v>
      </c>
      <c r="E98" s="19">
        <v>110</v>
      </c>
      <c r="F98" s="20">
        <v>26.91</v>
      </c>
      <c r="G98" s="21">
        <f t="shared" si="6"/>
        <v>2960.1</v>
      </c>
      <c r="H98" s="22">
        <v>110</v>
      </c>
      <c r="I98" s="20"/>
      <c r="J98" s="55"/>
      <c r="K98" s="52"/>
      <c r="L98" s="53"/>
    </row>
    <row r="99" spans="1:12">
      <c r="A99" s="12">
        <v>94</v>
      </c>
      <c r="B99" s="13" t="s">
        <v>187</v>
      </c>
      <c r="C99" s="14"/>
      <c r="D99" s="14"/>
      <c r="E99" s="14"/>
      <c r="F99" s="14"/>
      <c r="G99" s="14"/>
      <c r="H99" s="14"/>
      <c r="I99" s="14"/>
      <c r="J99" s="51"/>
      <c r="K99" s="52"/>
      <c r="L99" s="53"/>
    </row>
    <row r="100" spans="1:12">
      <c r="A100" s="12">
        <v>95</v>
      </c>
      <c r="B100" s="13" t="s">
        <v>188</v>
      </c>
      <c r="C100" s="14"/>
      <c r="D100" s="14"/>
      <c r="E100" s="14"/>
      <c r="F100" s="14"/>
      <c r="G100" s="14"/>
      <c r="H100" s="14"/>
      <c r="I100" s="14"/>
      <c r="J100" s="51"/>
      <c r="K100" s="52"/>
      <c r="L100" s="53"/>
    </row>
    <row r="101" ht="117" spans="1:12">
      <c r="A101" s="12">
        <v>96</v>
      </c>
      <c r="B101" s="40" t="s">
        <v>189</v>
      </c>
      <c r="C101" s="41" t="s">
        <v>190</v>
      </c>
      <c r="D101" s="40" t="s">
        <v>81</v>
      </c>
      <c r="E101" s="40">
        <v>168</v>
      </c>
      <c r="F101" s="20">
        <v>13.156</v>
      </c>
      <c r="G101" s="21">
        <f t="shared" ref="G101:G116" si="7">F101*E101</f>
        <v>2210.208</v>
      </c>
      <c r="H101" s="40">
        <v>168</v>
      </c>
      <c r="I101" s="20"/>
      <c r="J101" s="55"/>
      <c r="K101" s="52"/>
      <c r="L101" s="53"/>
    </row>
    <row r="102" ht="117" spans="1:12">
      <c r="A102" s="12">
        <v>97</v>
      </c>
      <c r="B102" s="40" t="s">
        <v>191</v>
      </c>
      <c r="C102" s="41" t="s">
        <v>192</v>
      </c>
      <c r="D102" s="40" t="s">
        <v>81</v>
      </c>
      <c r="E102" s="40">
        <v>68</v>
      </c>
      <c r="F102" s="20">
        <v>11.132</v>
      </c>
      <c r="G102" s="21">
        <f t="shared" si="7"/>
        <v>756.976</v>
      </c>
      <c r="H102" s="40">
        <v>68</v>
      </c>
      <c r="I102" s="20"/>
      <c r="J102" s="55"/>
      <c r="K102" s="52"/>
      <c r="L102" s="53"/>
    </row>
    <row r="103" ht="177" customHeight="1" spans="1:12">
      <c r="A103" s="12">
        <v>98</v>
      </c>
      <c r="B103" s="40" t="s">
        <v>193</v>
      </c>
      <c r="C103" s="41" t="s">
        <v>194</v>
      </c>
      <c r="D103" s="40" t="s">
        <v>81</v>
      </c>
      <c r="E103" s="40">
        <v>404</v>
      </c>
      <c r="F103" s="20">
        <v>22</v>
      </c>
      <c r="G103" s="21">
        <f t="shared" si="7"/>
        <v>8888</v>
      </c>
      <c r="H103" s="40">
        <v>404</v>
      </c>
      <c r="I103" s="20"/>
      <c r="J103" s="55"/>
      <c r="K103" s="52"/>
      <c r="L103" s="53"/>
    </row>
    <row r="104" ht="234" customHeight="1" spans="1:12">
      <c r="A104" s="12">
        <v>99</v>
      </c>
      <c r="B104" s="40" t="s">
        <v>159</v>
      </c>
      <c r="C104" s="41" t="s">
        <v>195</v>
      </c>
      <c r="D104" s="40" t="s">
        <v>86</v>
      </c>
      <c r="E104" s="40">
        <v>52184</v>
      </c>
      <c r="F104" s="20">
        <v>5.658</v>
      </c>
      <c r="G104" s="21">
        <f t="shared" si="7"/>
        <v>295257.072</v>
      </c>
      <c r="H104" s="40">
        <v>52184</v>
      </c>
      <c r="I104" s="20"/>
      <c r="J104" s="55"/>
      <c r="K104" s="52"/>
      <c r="L104" s="53"/>
    </row>
    <row r="105" ht="151" customHeight="1" spans="1:12">
      <c r="A105" s="12">
        <v>100</v>
      </c>
      <c r="B105" s="40" t="s">
        <v>196</v>
      </c>
      <c r="C105" s="41" t="s">
        <v>197</v>
      </c>
      <c r="D105" s="40" t="s">
        <v>81</v>
      </c>
      <c r="E105" s="40">
        <v>28</v>
      </c>
      <c r="F105" s="20">
        <v>485.76</v>
      </c>
      <c r="G105" s="21">
        <f t="shared" si="7"/>
        <v>13601.28</v>
      </c>
      <c r="H105" s="40">
        <v>28</v>
      </c>
      <c r="I105" s="20"/>
      <c r="J105" s="55"/>
      <c r="K105" s="52"/>
      <c r="L105" s="53"/>
    </row>
    <row r="106" ht="102" customHeight="1" spans="1:12">
      <c r="A106" s="12">
        <v>101</v>
      </c>
      <c r="B106" s="40" t="s">
        <v>198</v>
      </c>
      <c r="C106" s="41" t="s">
        <v>199</v>
      </c>
      <c r="D106" s="40" t="s">
        <v>81</v>
      </c>
      <c r="E106" s="40">
        <v>56</v>
      </c>
      <c r="F106" s="20">
        <v>78.936</v>
      </c>
      <c r="G106" s="21">
        <f t="shared" si="7"/>
        <v>4420.416</v>
      </c>
      <c r="H106" s="40">
        <v>56</v>
      </c>
      <c r="I106" s="20"/>
      <c r="J106" s="55"/>
      <c r="K106" s="52"/>
      <c r="L106" s="53"/>
    </row>
    <row r="107" ht="165" customHeight="1" spans="1:12">
      <c r="A107" s="12">
        <v>102</v>
      </c>
      <c r="B107" s="40" t="s">
        <v>200</v>
      </c>
      <c r="C107" s="41" t="s">
        <v>201</v>
      </c>
      <c r="D107" s="40" t="s">
        <v>81</v>
      </c>
      <c r="E107" s="40">
        <v>6</v>
      </c>
      <c r="F107" s="20">
        <v>469.568</v>
      </c>
      <c r="G107" s="21">
        <f t="shared" si="7"/>
        <v>2817.408</v>
      </c>
      <c r="H107" s="40">
        <v>6</v>
      </c>
      <c r="I107" s="20"/>
      <c r="J107" s="55"/>
      <c r="K107" s="52"/>
      <c r="L107" s="53"/>
    </row>
    <row r="108" ht="153" customHeight="1" spans="1:12">
      <c r="A108" s="12">
        <v>103</v>
      </c>
      <c r="B108" s="40" t="s">
        <v>202</v>
      </c>
      <c r="C108" s="41" t="s">
        <v>93</v>
      </c>
      <c r="D108" s="40" t="s">
        <v>94</v>
      </c>
      <c r="E108" s="40">
        <v>96</v>
      </c>
      <c r="F108" s="20">
        <v>15.18</v>
      </c>
      <c r="G108" s="21">
        <f t="shared" si="7"/>
        <v>1457.28</v>
      </c>
      <c r="H108" s="40">
        <v>96</v>
      </c>
      <c r="I108" s="20"/>
      <c r="J108" s="55"/>
      <c r="K108" s="52"/>
      <c r="L108" s="53"/>
    </row>
    <row r="109" ht="166" customHeight="1" spans="1:12">
      <c r="A109" s="12">
        <v>104</v>
      </c>
      <c r="B109" s="40" t="s">
        <v>100</v>
      </c>
      <c r="C109" s="41" t="s">
        <v>203</v>
      </c>
      <c r="D109" s="40" t="s">
        <v>94</v>
      </c>
      <c r="E109" s="40">
        <v>480</v>
      </c>
      <c r="F109" s="20">
        <v>18</v>
      </c>
      <c r="G109" s="21">
        <f t="shared" si="7"/>
        <v>8640</v>
      </c>
      <c r="H109" s="40">
        <v>480</v>
      </c>
      <c r="I109" s="20"/>
      <c r="J109" s="55"/>
      <c r="K109" s="52"/>
      <c r="L109" s="53"/>
    </row>
    <row r="110" ht="197" customHeight="1" spans="1:12">
      <c r="A110" s="12">
        <v>105</v>
      </c>
      <c r="B110" s="40" t="s">
        <v>84</v>
      </c>
      <c r="C110" s="41" t="s">
        <v>85</v>
      </c>
      <c r="D110" s="40" t="s">
        <v>86</v>
      </c>
      <c r="E110" s="40">
        <v>2640</v>
      </c>
      <c r="F110" s="20">
        <v>11.9896</v>
      </c>
      <c r="G110" s="21">
        <f t="shared" si="7"/>
        <v>31652.544</v>
      </c>
      <c r="H110" s="40">
        <v>2640</v>
      </c>
      <c r="I110" s="20"/>
      <c r="J110" s="55"/>
      <c r="K110" s="52"/>
      <c r="L110" s="53"/>
    </row>
    <row r="111" ht="18" customHeight="1" spans="1:12">
      <c r="A111" s="12">
        <v>106</v>
      </c>
      <c r="B111" s="40" t="s">
        <v>204</v>
      </c>
      <c r="C111" s="41" t="s">
        <v>205</v>
      </c>
      <c r="D111" s="40" t="s">
        <v>206</v>
      </c>
      <c r="E111" s="40">
        <v>96</v>
      </c>
      <c r="F111" s="20">
        <v>17.25</v>
      </c>
      <c r="G111" s="21">
        <f t="shared" si="7"/>
        <v>1656</v>
      </c>
      <c r="H111" s="40">
        <v>96</v>
      </c>
      <c r="I111" s="20"/>
      <c r="J111" s="55"/>
      <c r="K111" s="52"/>
      <c r="L111" s="53"/>
    </row>
    <row r="112" ht="149" customHeight="1" spans="1:12">
      <c r="A112" s="12">
        <v>107</v>
      </c>
      <c r="B112" s="40" t="s">
        <v>207</v>
      </c>
      <c r="C112" s="41" t="s">
        <v>208</v>
      </c>
      <c r="D112" s="40" t="s">
        <v>209</v>
      </c>
      <c r="E112" s="40">
        <v>58</v>
      </c>
      <c r="F112" s="20">
        <v>97.75</v>
      </c>
      <c r="G112" s="21">
        <f t="shared" si="7"/>
        <v>5669.5</v>
      </c>
      <c r="H112" s="40">
        <v>58</v>
      </c>
      <c r="I112" s="20"/>
      <c r="J112" s="55"/>
      <c r="K112" s="52"/>
      <c r="L112" s="53"/>
    </row>
    <row r="113" ht="19" customHeight="1" spans="1:12">
      <c r="A113" s="12">
        <v>108</v>
      </c>
      <c r="B113" s="40" t="s">
        <v>210</v>
      </c>
      <c r="C113" s="41" t="s">
        <v>211</v>
      </c>
      <c r="D113" s="40" t="s">
        <v>31</v>
      </c>
      <c r="E113" s="40">
        <v>56</v>
      </c>
      <c r="F113" s="20">
        <v>354.2</v>
      </c>
      <c r="G113" s="21">
        <f t="shared" si="7"/>
        <v>19835.2</v>
      </c>
      <c r="H113" s="40">
        <v>56</v>
      </c>
      <c r="I113" s="20"/>
      <c r="J113" s="55"/>
      <c r="K113" s="52"/>
      <c r="L113" s="53"/>
    </row>
    <row r="114" ht="191" customHeight="1" spans="1:12">
      <c r="A114" s="12">
        <v>109</v>
      </c>
      <c r="B114" s="40" t="s">
        <v>82</v>
      </c>
      <c r="C114" s="41" t="s">
        <v>83</v>
      </c>
      <c r="D114" s="40" t="s">
        <v>26</v>
      </c>
      <c r="E114" s="40">
        <v>8</v>
      </c>
      <c r="F114" s="20">
        <v>2392</v>
      </c>
      <c r="G114" s="21">
        <f t="shared" si="7"/>
        <v>19136</v>
      </c>
      <c r="H114" s="40">
        <v>8</v>
      </c>
      <c r="I114" s="20"/>
      <c r="J114" s="55"/>
      <c r="K114" s="52"/>
      <c r="L114" s="53"/>
    </row>
    <row r="115" ht="120" customHeight="1" spans="1:12">
      <c r="A115" s="12">
        <v>110</v>
      </c>
      <c r="B115" s="40" t="s">
        <v>212</v>
      </c>
      <c r="C115" s="41" t="s">
        <v>213</v>
      </c>
      <c r="D115" s="40" t="s">
        <v>81</v>
      </c>
      <c r="E115" s="40">
        <v>8</v>
      </c>
      <c r="F115" s="20">
        <v>283.36</v>
      </c>
      <c r="G115" s="21">
        <f t="shared" si="7"/>
        <v>2266.88</v>
      </c>
      <c r="H115" s="40">
        <v>8</v>
      </c>
      <c r="I115" s="20"/>
      <c r="J115" s="55"/>
      <c r="K115" s="52"/>
      <c r="L115" s="53"/>
    </row>
    <row r="116" spans="1:12">
      <c r="A116" s="12">
        <v>111</v>
      </c>
      <c r="B116" s="40" t="s">
        <v>108</v>
      </c>
      <c r="C116" s="41" t="s">
        <v>214</v>
      </c>
      <c r="D116" s="40" t="s">
        <v>110</v>
      </c>
      <c r="E116" s="40">
        <v>56</v>
      </c>
      <c r="F116" s="20">
        <v>303.6</v>
      </c>
      <c r="G116" s="21">
        <f t="shared" si="7"/>
        <v>17001.6</v>
      </c>
      <c r="H116" s="40">
        <v>56</v>
      </c>
      <c r="I116" s="20"/>
      <c r="J116" s="55"/>
      <c r="K116" s="52"/>
      <c r="L116" s="53"/>
    </row>
    <row r="117" spans="1:12">
      <c r="A117" s="12">
        <v>112</v>
      </c>
      <c r="B117" s="13" t="s">
        <v>215</v>
      </c>
      <c r="C117" s="14"/>
      <c r="D117" s="14"/>
      <c r="E117" s="14"/>
      <c r="F117" s="14"/>
      <c r="G117" s="14"/>
      <c r="H117" s="14"/>
      <c r="I117" s="14"/>
      <c r="J117" s="51"/>
      <c r="K117" s="52"/>
      <c r="L117" s="53"/>
    </row>
    <row r="118" ht="78" spans="1:12">
      <c r="A118" s="12">
        <v>113</v>
      </c>
      <c r="B118" s="40" t="s">
        <v>216</v>
      </c>
      <c r="C118" s="41" t="s">
        <v>217</v>
      </c>
      <c r="D118" s="40" t="s">
        <v>26</v>
      </c>
      <c r="E118" s="40">
        <v>32</v>
      </c>
      <c r="F118" s="20">
        <v>1619.2</v>
      </c>
      <c r="G118" s="21">
        <f t="shared" ref="G118:G123" si="8">F118*E118</f>
        <v>51814.4</v>
      </c>
      <c r="H118" s="40">
        <v>32</v>
      </c>
      <c r="I118" s="20"/>
      <c r="J118" s="55"/>
      <c r="K118" s="52"/>
      <c r="L118" s="53"/>
    </row>
    <row r="119" ht="65" customHeight="1" spans="1:12">
      <c r="A119" s="12">
        <v>114</v>
      </c>
      <c r="B119" s="40" t="s">
        <v>218</v>
      </c>
      <c r="C119" s="18" t="s">
        <v>78</v>
      </c>
      <c r="D119" s="40" t="s">
        <v>26</v>
      </c>
      <c r="E119" s="40">
        <v>168</v>
      </c>
      <c r="F119" s="20">
        <v>1022.4</v>
      </c>
      <c r="G119" s="21">
        <f t="shared" si="8"/>
        <v>171763.2</v>
      </c>
      <c r="H119" s="40">
        <v>168</v>
      </c>
      <c r="I119" s="20"/>
      <c r="J119" s="55"/>
      <c r="K119" s="52"/>
      <c r="L119" s="53"/>
    </row>
    <row r="120" ht="42" customHeight="1" spans="1:12">
      <c r="A120" s="12">
        <v>115</v>
      </c>
      <c r="B120" s="40" t="s">
        <v>219</v>
      </c>
      <c r="C120" s="41" t="s">
        <v>220</v>
      </c>
      <c r="D120" s="40" t="s">
        <v>26</v>
      </c>
      <c r="E120" s="40">
        <v>8</v>
      </c>
      <c r="F120" s="20">
        <v>2542</v>
      </c>
      <c r="G120" s="21">
        <f t="shared" si="8"/>
        <v>20336</v>
      </c>
      <c r="H120" s="40">
        <v>8</v>
      </c>
      <c r="I120" s="20"/>
      <c r="J120" s="55"/>
      <c r="K120" s="52"/>
      <c r="L120" s="53"/>
    </row>
    <row r="121" ht="65" spans="1:12">
      <c r="A121" s="12">
        <v>116</v>
      </c>
      <c r="B121" s="40" t="s">
        <v>221</v>
      </c>
      <c r="C121" s="41" t="s">
        <v>222</v>
      </c>
      <c r="D121" s="40" t="s">
        <v>26</v>
      </c>
      <c r="E121" s="40">
        <v>20</v>
      </c>
      <c r="F121" s="20">
        <v>3029.6</v>
      </c>
      <c r="G121" s="21">
        <f t="shared" si="8"/>
        <v>60592</v>
      </c>
      <c r="H121" s="40">
        <v>20</v>
      </c>
      <c r="I121" s="20"/>
      <c r="J121" s="55"/>
      <c r="K121" s="52"/>
      <c r="L121" s="53"/>
    </row>
    <row r="122" ht="39" spans="1:12">
      <c r="A122" s="12">
        <v>117</v>
      </c>
      <c r="B122" s="40" t="s">
        <v>75</v>
      </c>
      <c r="C122" s="41" t="s">
        <v>76</v>
      </c>
      <c r="D122" s="40" t="s">
        <v>26</v>
      </c>
      <c r="E122" s="40">
        <v>6</v>
      </c>
      <c r="F122" s="20">
        <v>8016</v>
      </c>
      <c r="G122" s="21">
        <f t="shared" si="8"/>
        <v>48096</v>
      </c>
      <c r="H122" s="40">
        <v>6</v>
      </c>
      <c r="I122" s="20"/>
      <c r="J122" s="55"/>
      <c r="K122" s="52"/>
      <c r="L122" s="53"/>
    </row>
    <row r="123" spans="1:12">
      <c r="A123" s="12">
        <v>118</v>
      </c>
      <c r="B123" s="40" t="s">
        <v>79</v>
      </c>
      <c r="C123" s="41" t="s">
        <v>80</v>
      </c>
      <c r="D123" s="40" t="s">
        <v>81</v>
      </c>
      <c r="E123" s="40">
        <v>6</v>
      </c>
      <c r="F123" s="20">
        <v>346.2</v>
      </c>
      <c r="G123" s="21">
        <f t="shared" si="8"/>
        <v>2077.2</v>
      </c>
      <c r="H123" s="40">
        <v>6</v>
      </c>
      <c r="I123" s="20"/>
      <c r="J123" s="55"/>
      <c r="K123" s="52"/>
      <c r="L123" s="53"/>
    </row>
    <row r="124" spans="1:12">
      <c r="A124" s="12">
        <v>119</v>
      </c>
      <c r="B124" s="13" t="s">
        <v>223</v>
      </c>
      <c r="C124" s="14"/>
      <c r="D124" s="14"/>
      <c r="E124" s="14"/>
      <c r="F124" s="14"/>
      <c r="G124" s="14"/>
      <c r="H124" s="14"/>
      <c r="I124" s="14"/>
      <c r="J124" s="51"/>
      <c r="K124" s="52"/>
      <c r="L124" s="53"/>
    </row>
    <row r="125" ht="91" spans="1:12">
      <c r="A125" s="12">
        <v>120</v>
      </c>
      <c r="B125" s="23" t="s">
        <v>224</v>
      </c>
      <c r="C125" s="62" t="s">
        <v>225</v>
      </c>
      <c r="D125" s="23" t="s">
        <v>26</v>
      </c>
      <c r="E125" s="23">
        <v>112</v>
      </c>
      <c r="F125" s="20">
        <v>624.5</v>
      </c>
      <c r="G125" s="21">
        <f>F125*E125</f>
        <v>69944</v>
      </c>
      <c r="H125" s="23">
        <v>112</v>
      </c>
      <c r="I125" s="20"/>
      <c r="J125" s="55"/>
      <c r="K125" s="52"/>
      <c r="L125" s="53"/>
    </row>
    <row r="126" ht="91" spans="1:12">
      <c r="A126" s="12">
        <v>121</v>
      </c>
      <c r="B126" s="23" t="s">
        <v>226</v>
      </c>
      <c r="C126" s="62" t="s">
        <v>227</v>
      </c>
      <c r="D126" s="23" t="s">
        <v>26</v>
      </c>
      <c r="E126" s="23">
        <v>68</v>
      </c>
      <c r="F126" s="20">
        <v>624.5</v>
      </c>
      <c r="G126" s="21">
        <f>F126*E126</f>
        <v>42466</v>
      </c>
      <c r="H126" s="23">
        <v>68</v>
      </c>
      <c r="I126" s="20"/>
      <c r="J126" s="55"/>
      <c r="K126" s="52"/>
      <c r="L126" s="53"/>
    </row>
    <row r="127" spans="1:12">
      <c r="A127" s="12">
        <v>122</v>
      </c>
      <c r="B127" s="13" t="s">
        <v>228</v>
      </c>
      <c r="C127" s="14"/>
      <c r="D127" s="14"/>
      <c r="E127" s="14"/>
      <c r="F127" s="14"/>
      <c r="G127" s="14"/>
      <c r="H127" s="14"/>
      <c r="I127" s="14"/>
      <c r="J127" s="51"/>
      <c r="K127" s="52"/>
      <c r="L127" s="53"/>
    </row>
    <row r="128" ht="84" customHeight="1" spans="1:12">
      <c r="A128" s="12">
        <v>123</v>
      </c>
      <c r="B128" s="63" t="s">
        <v>119</v>
      </c>
      <c r="C128" s="61" t="s">
        <v>120</v>
      </c>
      <c r="D128" s="23" t="s">
        <v>31</v>
      </c>
      <c r="E128" s="12">
        <v>188</v>
      </c>
      <c r="F128" s="20">
        <v>1345.6265</v>
      </c>
      <c r="G128" s="21">
        <f>F128*E128</f>
        <v>252977.782</v>
      </c>
      <c r="H128" s="12">
        <v>188</v>
      </c>
      <c r="I128" s="20"/>
      <c r="J128" s="55"/>
      <c r="K128" s="52"/>
      <c r="L128" s="53"/>
    </row>
    <row r="129" ht="65" spans="1:12">
      <c r="A129" s="12">
        <v>124</v>
      </c>
      <c r="B129" s="63" t="s">
        <v>229</v>
      </c>
      <c r="C129" s="61" t="s">
        <v>230</v>
      </c>
      <c r="D129" s="12" t="s">
        <v>31</v>
      </c>
      <c r="E129" s="12">
        <v>188</v>
      </c>
      <c r="F129" s="20">
        <v>128.731</v>
      </c>
      <c r="G129" s="21">
        <f>F129*E129</f>
        <v>24201.428</v>
      </c>
      <c r="H129" s="12">
        <v>1</v>
      </c>
      <c r="I129" s="20"/>
      <c r="J129" s="55"/>
      <c r="K129" s="52"/>
      <c r="L129" s="53"/>
    </row>
    <row r="130" spans="1:12">
      <c r="A130" s="12">
        <v>125</v>
      </c>
      <c r="B130" s="13" t="s">
        <v>231</v>
      </c>
      <c r="C130" s="14"/>
      <c r="D130" s="14"/>
      <c r="E130" s="14"/>
      <c r="F130" s="14"/>
      <c r="G130" s="14"/>
      <c r="H130" s="14"/>
      <c r="I130" s="14"/>
      <c r="J130" s="51"/>
      <c r="K130" s="52"/>
      <c r="L130" s="53"/>
    </row>
    <row r="131" ht="291" customHeight="1" spans="1:12">
      <c r="A131" s="12">
        <v>126</v>
      </c>
      <c r="B131" s="23" t="s">
        <v>232</v>
      </c>
      <c r="C131" s="34" t="s">
        <v>233</v>
      </c>
      <c r="D131" s="12" t="s">
        <v>234</v>
      </c>
      <c r="E131" s="12">
        <v>2800</v>
      </c>
      <c r="F131" s="20">
        <v>510.6</v>
      </c>
      <c r="G131" s="21">
        <f>F131*E131</f>
        <v>1429680</v>
      </c>
      <c r="H131" s="12">
        <v>2800</v>
      </c>
      <c r="I131" s="20"/>
      <c r="J131" s="55"/>
      <c r="K131" s="52"/>
      <c r="L131" s="53"/>
    </row>
    <row r="132" spans="1:12">
      <c r="A132" s="12">
        <v>127</v>
      </c>
      <c r="B132" s="23" t="s">
        <v>235</v>
      </c>
      <c r="C132" s="64" t="s">
        <v>236</v>
      </c>
      <c r="D132" s="12" t="s">
        <v>237</v>
      </c>
      <c r="E132" s="12">
        <v>56</v>
      </c>
      <c r="F132" s="20">
        <v>5761.5</v>
      </c>
      <c r="G132" s="21">
        <f>F132*E132</f>
        <v>322644</v>
      </c>
      <c r="H132" s="12">
        <v>56</v>
      </c>
      <c r="I132" s="20"/>
      <c r="J132" s="55"/>
      <c r="K132" s="52"/>
      <c r="L132" s="53"/>
    </row>
    <row r="133" spans="1:12">
      <c r="A133" s="12">
        <v>128</v>
      </c>
      <c r="B133" s="23" t="s">
        <v>238</v>
      </c>
      <c r="C133" s="65" t="s">
        <v>239</v>
      </c>
      <c r="D133" s="12" t="s">
        <v>237</v>
      </c>
      <c r="E133" s="12">
        <v>56</v>
      </c>
      <c r="F133" s="20">
        <v>1387.3025</v>
      </c>
      <c r="G133" s="21">
        <f>F133*E133</f>
        <v>77688.94</v>
      </c>
      <c r="H133" s="12">
        <v>56</v>
      </c>
      <c r="I133" s="20"/>
      <c r="J133" s="55"/>
      <c r="K133" s="52"/>
      <c r="L133" s="53"/>
    </row>
    <row r="134" ht="238" customHeight="1" spans="1:12">
      <c r="A134" s="12">
        <v>129</v>
      </c>
      <c r="B134" s="23" t="s">
        <v>240</v>
      </c>
      <c r="C134" s="34" t="s">
        <v>241</v>
      </c>
      <c r="D134" s="12" t="s">
        <v>81</v>
      </c>
      <c r="E134" s="12">
        <v>56</v>
      </c>
      <c r="F134" s="20">
        <v>1367.5</v>
      </c>
      <c r="G134" s="21">
        <f>F134*E134</f>
        <v>76580</v>
      </c>
      <c r="H134" s="12">
        <v>56</v>
      </c>
      <c r="I134" s="20"/>
      <c r="J134" s="55"/>
      <c r="K134" s="52"/>
      <c r="L134" s="53"/>
    </row>
    <row r="135" ht="307" customHeight="1" spans="1:12">
      <c r="A135" s="25">
        <v>130</v>
      </c>
      <c r="B135" s="66" t="s">
        <v>242</v>
      </c>
      <c r="C135" s="67" t="s">
        <v>243</v>
      </c>
      <c r="D135" s="66" t="s">
        <v>26</v>
      </c>
      <c r="E135" s="66">
        <v>56</v>
      </c>
      <c r="F135" s="36">
        <v>23000</v>
      </c>
      <c r="G135" s="37">
        <f>F135*E135</f>
        <v>1288000</v>
      </c>
      <c r="H135" s="66">
        <v>56</v>
      </c>
      <c r="I135" s="36"/>
      <c r="J135" s="57"/>
      <c r="K135" s="52"/>
      <c r="L135" s="53"/>
    </row>
    <row r="136" ht="393" customHeight="1" spans="1:12">
      <c r="A136" s="68"/>
      <c r="B136" s="69"/>
      <c r="C136" s="67" t="s">
        <v>244</v>
      </c>
      <c r="D136" s="69"/>
      <c r="E136" s="69"/>
      <c r="F136" s="70"/>
      <c r="G136" s="71"/>
      <c r="H136" s="69"/>
      <c r="I136" s="70"/>
      <c r="J136" s="86"/>
      <c r="K136" s="52"/>
      <c r="L136" s="53"/>
    </row>
    <row r="137" ht="352" customHeight="1" spans="1:12">
      <c r="A137" s="68"/>
      <c r="B137" s="69"/>
      <c r="C137" s="67" t="s">
        <v>245</v>
      </c>
      <c r="D137" s="69"/>
      <c r="E137" s="69"/>
      <c r="F137" s="70"/>
      <c r="G137" s="71"/>
      <c r="H137" s="69"/>
      <c r="I137" s="70"/>
      <c r="J137" s="86"/>
      <c r="K137" s="52"/>
      <c r="L137" s="53"/>
    </row>
    <row r="138" ht="357" customHeight="1" spans="1:12">
      <c r="A138" s="68"/>
      <c r="B138" s="69"/>
      <c r="C138" s="67" t="s">
        <v>246</v>
      </c>
      <c r="D138" s="69"/>
      <c r="E138" s="69"/>
      <c r="F138" s="70"/>
      <c r="G138" s="71"/>
      <c r="H138" s="69"/>
      <c r="I138" s="70"/>
      <c r="J138" s="86"/>
      <c r="K138" s="52"/>
      <c r="L138" s="53"/>
    </row>
    <row r="139" ht="170" customHeight="1" spans="1:12">
      <c r="A139" s="30"/>
      <c r="B139" s="72"/>
      <c r="C139" s="67" t="s">
        <v>247</v>
      </c>
      <c r="D139" s="72"/>
      <c r="E139" s="72"/>
      <c r="F139" s="38"/>
      <c r="G139" s="39"/>
      <c r="H139" s="72"/>
      <c r="I139" s="38"/>
      <c r="J139" s="58"/>
      <c r="K139" s="52"/>
      <c r="L139" s="53"/>
    </row>
    <row r="140" ht="163" customHeight="1" spans="1:12">
      <c r="A140" s="12">
        <v>131</v>
      </c>
      <c r="B140" s="73" t="s">
        <v>248</v>
      </c>
      <c r="C140" s="74" t="s">
        <v>249</v>
      </c>
      <c r="D140" s="75" t="s">
        <v>26</v>
      </c>
      <c r="E140" s="12">
        <v>56</v>
      </c>
      <c r="F140" s="20">
        <v>19306.752</v>
      </c>
      <c r="G140" s="21">
        <f>F140*E140</f>
        <v>1081178.112</v>
      </c>
      <c r="H140" s="12">
        <v>56</v>
      </c>
      <c r="I140" s="56"/>
      <c r="J140" s="55"/>
      <c r="K140" s="52"/>
      <c r="L140" s="53"/>
    </row>
    <row r="141" ht="333" customHeight="1" spans="1:12">
      <c r="A141" s="25">
        <v>132</v>
      </c>
      <c r="B141" s="76" t="s">
        <v>250</v>
      </c>
      <c r="C141" s="74" t="s">
        <v>251</v>
      </c>
      <c r="D141" s="77" t="s">
        <v>31</v>
      </c>
      <c r="E141" s="25">
        <v>56</v>
      </c>
      <c r="F141" s="36">
        <v>4600</v>
      </c>
      <c r="G141" s="37">
        <f>F141*E141</f>
        <v>257600</v>
      </c>
      <c r="H141" s="25">
        <v>56</v>
      </c>
      <c r="I141" s="36"/>
      <c r="J141" s="57"/>
      <c r="K141" s="52"/>
      <c r="L141" s="53"/>
    </row>
    <row r="142" ht="289" customHeight="1" spans="1:12">
      <c r="A142" s="30"/>
      <c r="B142" s="78"/>
      <c r="C142" s="74" t="s">
        <v>252</v>
      </c>
      <c r="D142" s="79"/>
      <c r="E142" s="30"/>
      <c r="F142" s="38"/>
      <c r="G142" s="39"/>
      <c r="H142" s="30"/>
      <c r="I142" s="38"/>
      <c r="J142" s="58"/>
      <c r="K142" s="52"/>
      <c r="L142" s="53"/>
    </row>
    <row r="143" ht="338" customHeight="1" spans="1:12">
      <c r="A143" s="12">
        <v>133</v>
      </c>
      <c r="B143" s="80" t="s">
        <v>253</v>
      </c>
      <c r="C143" s="81" t="s">
        <v>254</v>
      </c>
      <c r="D143" s="80" t="s">
        <v>255</v>
      </c>
      <c r="E143" s="80">
        <v>56</v>
      </c>
      <c r="F143" s="20">
        <v>640.2924</v>
      </c>
      <c r="G143" s="21">
        <f t="shared" ref="G143:G150" si="9">F143*E143</f>
        <v>35856.3744</v>
      </c>
      <c r="H143" s="23">
        <v>56</v>
      </c>
      <c r="I143" s="20"/>
      <c r="J143" s="55"/>
      <c r="K143" s="52"/>
      <c r="L143" s="53"/>
    </row>
    <row r="144" ht="234" customHeight="1" spans="1:12">
      <c r="A144" s="12">
        <v>134</v>
      </c>
      <c r="B144" s="73" t="s">
        <v>256</v>
      </c>
      <c r="C144" s="74" t="s">
        <v>257</v>
      </c>
      <c r="D144" s="75" t="s">
        <v>26</v>
      </c>
      <c r="E144" s="12">
        <v>56</v>
      </c>
      <c r="F144" s="20">
        <v>6166.104</v>
      </c>
      <c r="G144" s="21">
        <f t="shared" si="9"/>
        <v>345301.824</v>
      </c>
      <c r="H144" s="12">
        <v>56</v>
      </c>
      <c r="I144" s="20"/>
      <c r="J144" s="55"/>
      <c r="K144" s="52"/>
      <c r="L144" s="53"/>
    </row>
    <row r="145" ht="203" customHeight="1" spans="1:12">
      <c r="A145" s="12">
        <v>135</v>
      </c>
      <c r="B145" s="73" t="s">
        <v>258</v>
      </c>
      <c r="C145" s="74" t="s">
        <v>259</v>
      </c>
      <c r="D145" s="75" t="s">
        <v>26</v>
      </c>
      <c r="E145" s="12">
        <v>56</v>
      </c>
      <c r="F145" s="20">
        <v>6166.104</v>
      </c>
      <c r="G145" s="21">
        <f t="shared" si="9"/>
        <v>345301.824</v>
      </c>
      <c r="H145" s="12">
        <v>56</v>
      </c>
      <c r="I145" s="20"/>
      <c r="J145" s="55"/>
      <c r="K145" s="52"/>
      <c r="L145" s="53"/>
    </row>
    <row r="146" ht="240" customHeight="1" spans="1:12">
      <c r="A146" s="12">
        <v>136</v>
      </c>
      <c r="B146" s="73" t="s">
        <v>260</v>
      </c>
      <c r="C146" s="82" t="s">
        <v>261</v>
      </c>
      <c r="D146" s="75" t="s">
        <v>31</v>
      </c>
      <c r="E146" s="12">
        <v>56</v>
      </c>
      <c r="F146" s="20">
        <v>1729.462</v>
      </c>
      <c r="G146" s="21">
        <f t="shared" si="9"/>
        <v>96849.872</v>
      </c>
      <c r="H146" s="12">
        <v>56</v>
      </c>
      <c r="I146" s="20"/>
      <c r="J146" s="55"/>
      <c r="K146" s="52"/>
      <c r="L146" s="53"/>
    </row>
    <row r="147" ht="238" customHeight="1" spans="1:12">
      <c r="A147" s="12">
        <v>137</v>
      </c>
      <c r="B147" s="23" t="s">
        <v>262</v>
      </c>
      <c r="C147" s="67" t="s">
        <v>263</v>
      </c>
      <c r="D147" s="23" t="s">
        <v>26</v>
      </c>
      <c r="E147" s="23">
        <v>56</v>
      </c>
      <c r="F147" s="20">
        <v>1825.1696</v>
      </c>
      <c r="G147" s="21">
        <f t="shared" si="9"/>
        <v>102209.4976</v>
      </c>
      <c r="H147" s="23">
        <v>56</v>
      </c>
      <c r="I147" s="20"/>
      <c r="J147" s="55"/>
      <c r="K147" s="52"/>
      <c r="L147" s="53"/>
    </row>
    <row r="148" spans="1:12">
      <c r="A148" s="12">
        <v>138</v>
      </c>
      <c r="B148" s="23" t="s">
        <v>264</v>
      </c>
      <c r="C148" s="83" t="s">
        <v>265</v>
      </c>
      <c r="D148" s="23" t="s">
        <v>26</v>
      </c>
      <c r="E148" s="12">
        <v>56</v>
      </c>
      <c r="F148" s="20">
        <v>77.9654</v>
      </c>
      <c r="G148" s="21">
        <f t="shared" si="9"/>
        <v>4366.0624</v>
      </c>
      <c r="H148" s="12">
        <v>56</v>
      </c>
      <c r="I148" s="20"/>
      <c r="J148" s="55"/>
      <c r="K148" s="52"/>
      <c r="L148" s="53"/>
    </row>
    <row r="149" ht="156" spans="1:12">
      <c r="A149" s="12">
        <v>139</v>
      </c>
      <c r="B149" s="23" t="s">
        <v>266</v>
      </c>
      <c r="C149" s="65" t="s">
        <v>267</v>
      </c>
      <c r="D149" s="12" t="s">
        <v>26</v>
      </c>
      <c r="E149" s="12">
        <v>24</v>
      </c>
      <c r="F149" s="20">
        <v>7030.84</v>
      </c>
      <c r="G149" s="21">
        <f t="shared" si="9"/>
        <v>168740.16</v>
      </c>
      <c r="H149" s="12">
        <v>24</v>
      </c>
      <c r="I149" s="20"/>
      <c r="J149" s="55"/>
      <c r="K149" s="52"/>
      <c r="L149" s="53"/>
    </row>
    <row r="150" ht="52" spans="1:12">
      <c r="A150" s="12">
        <v>140</v>
      </c>
      <c r="B150" s="23" t="s">
        <v>268</v>
      </c>
      <c r="C150" s="65" t="s">
        <v>269</v>
      </c>
      <c r="D150" s="12" t="s">
        <v>26</v>
      </c>
      <c r="E150" s="12">
        <v>112</v>
      </c>
      <c r="F150" s="20">
        <v>673.9</v>
      </c>
      <c r="G150" s="21">
        <f t="shared" si="9"/>
        <v>75476.8</v>
      </c>
      <c r="H150" s="12">
        <v>112</v>
      </c>
      <c r="I150" s="20"/>
      <c r="J150" s="55"/>
      <c r="K150" s="52"/>
      <c r="L150" s="53"/>
    </row>
    <row r="151" spans="1:12">
      <c r="A151" s="12">
        <v>141</v>
      </c>
      <c r="B151" s="13" t="s">
        <v>270</v>
      </c>
      <c r="C151" s="14"/>
      <c r="D151" s="14"/>
      <c r="E151" s="14"/>
      <c r="F151" s="14"/>
      <c r="G151" s="14"/>
      <c r="H151" s="14"/>
      <c r="I151" s="14"/>
      <c r="J151" s="51"/>
      <c r="K151" s="52"/>
      <c r="L151" s="53"/>
    </row>
    <row r="152" ht="78" spans="1:12">
      <c r="A152" s="12">
        <v>142</v>
      </c>
      <c r="B152" s="23" t="s">
        <v>271</v>
      </c>
      <c r="C152" s="34" t="s">
        <v>272</v>
      </c>
      <c r="D152" s="12" t="s">
        <v>273</v>
      </c>
      <c r="E152" s="12">
        <v>8</v>
      </c>
      <c r="F152" s="20">
        <v>897.92</v>
      </c>
      <c r="G152" s="21">
        <f>F152*E152</f>
        <v>7183.36</v>
      </c>
      <c r="H152" s="12">
        <v>8</v>
      </c>
      <c r="I152" s="20"/>
      <c r="J152" s="55"/>
      <c r="K152" s="52"/>
      <c r="L152" s="53"/>
    </row>
    <row r="153" ht="52" spans="1:12">
      <c r="A153" s="12">
        <v>143</v>
      </c>
      <c r="B153" s="23" t="s">
        <v>274</v>
      </c>
      <c r="C153" s="34" t="s">
        <v>275</v>
      </c>
      <c r="D153" s="12" t="s">
        <v>273</v>
      </c>
      <c r="E153" s="12">
        <v>8</v>
      </c>
      <c r="F153" s="20">
        <v>262.2</v>
      </c>
      <c r="G153" s="21">
        <f>F153*E153</f>
        <v>2097.6</v>
      </c>
      <c r="H153" s="12">
        <v>8</v>
      </c>
      <c r="I153" s="20"/>
      <c r="J153" s="55"/>
      <c r="K153" s="52"/>
      <c r="L153" s="53"/>
    </row>
    <row r="154" ht="78" spans="1:12">
      <c r="A154" s="12">
        <v>144</v>
      </c>
      <c r="B154" s="23" t="s">
        <v>276</v>
      </c>
      <c r="C154" s="34" t="s">
        <v>277</v>
      </c>
      <c r="D154" s="12" t="s">
        <v>81</v>
      </c>
      <c r="E154" s="12">
        <v>4</v>
      </c>
      <c r="F154" s="20">
        <v>1334</v>
      </c>
      <c r="G154" s="21">
        <f>F154*E154</f>
        <v>5336</v>
      </c>
      <c r="H154" s="12">
        <v>4</v>
      </c>
      <c r="I154" s="20"/>
      <c r="J154" s="55"/>
      <c r="K154" s="52"/>
      <c r="L154" s="53"/>
    </row>
    <row r="155" ht="52" spans="1:12">
      <c r="A155" s="12">
        <v>145</v>
      </c>
      <c r="B155" s="23" t="s">
        <v>268</v>
      </c>
      <c r="C155" s="65" t="s">
        <v>269</v>
      </c>
      <c r="D155" s="12" t="s">
        <v>26</v>
      </c>
      <c r="E155" s="12">
        <v>4</v>
      </c>
      <c r="F155" s="20">
        <v>673.9</v>
      </c>
      <c r="G155" s="21">
        <f>F155*E155</f>
        <v>2695.6</v>
      </c>
      <c r="H155" s="12">
        <v>4</v>
      </c>
      <c r="I155" s="20"/>
      <c r="J155" s="55"/>
      <c r="K155" s="52"/>
      <c r="L155" s="53"/>
    </row>
    <row r="156" ht="182" spans="1:12">
      <c r="A156" s="12">
        <v>146</v>
      </c>
      <c r="B156" s="23" t="s">
        <v>278</v>
      </c>
      <c r="C156" s="34" t="s">
        <v>279</v>
      </c>
      <c r="D156" s="12" t="s">
        <v>26</v>
      </c>
      <c r="E156" s="12">
        <v>8</v>
      </c>
      <c r="F156" s="20">
        <v>4556.6</v>
      </c>
      <c r="G156" s="21">
        <f>F156*E156</f>
        <v>36452.8</v>
      </c>
      <c r="H156" s="12">
        <v>8</v>
      </c>
      <c r="I156" s="20"/>
      <c r="J156" s="55"/>
      <c r="K156" s="52"/>
      <c r="L156" s="53"/>
    </row>
    <row r="157" spans="1:12">
      <c r="A157" s="12">
        <v>147</v>
      </c>
      <c r="B157" s="13" t="s">
        <v>280</v>
      </c>
      <c r="C157" s="14"/>
      <c r="D157" s="14"/>
      <c r="E157" s="14"/>
      <c r="F157" s="14"/>
      <c r="G157" s="14"/>
      <c r="H157" s="14"/>
      <c r="I157" s="14"/>
      <c r="J157" s="51"/>
      <c r="K157" s="52"/>
      <c r="L157" s="53"/>
    </row>
    <row r="158" spans="1:12">
      <c r="A158" s="12">
        <v>148</v>
      </c>
      <c r="B158" s="13" t="s">
        <v>281</v>
      </c>
      <c r="C158" s="14"/>
      <c r="D158" s="14"/>
      <c r="E158" s="14"/>
      <c r="F158" s="14"/>
      <c r="G158" s="14"/>
      <c r="H158" s="14"/>
      <c r="I158" s="14"/>
      <c r="J158" s="51"/>
      <c r="K158" s="52"/>
      <c r="L158" s="53"/>
    </row>
    <row r="159" ht="138" customHeight="1" spans="1:12">
      <c r="A159" s="12">
        <v>149</v>
      </c>
      <c r="B159" s="40" t="s">
        <v>282</v>
      </c>
      <c r="C159" s="41" t="s">
        <v>283</v>
      </c>
      <c r="D159" s="40" t="s">
        <v>26</v>
      </c>
      <c r="E159" s="40">
        <v>1</v>
      </c>
      <c r="F159" s="20">
        <v>36377.6</v>
      </c>
      <c r="G159" s="21">
        <f t="shared" ref="G159:G169" si="10">F159*E159</f>
        <v>36377.6</v>
      </c>
      <c r="H159" s="40">
        <v>1</v>
      </c>
      <c r="I159" s="20"/>
      <c r="J159" s="55"/>
      <c r="K159" s="52"/>
      <c r="L159" s="53"/>
    </row>
    <row r="160" ht="171" customHeight="1" spans="1:12">
      <c r="A160" s="12">
        <v>150</v>
      </c>
      <c r="B160" s="40" t="s">
        <v>284</v>
      </c>
      <c r="C160" s="41" t="s">
        <v>285</v>
      </c>
      <c r="D160" s="40" t="s">
        <v>26</v>
      </c>
      <c r="E160" s="40">
        <v>1</v>
      </c>
      <c r="F160" s="20">
        <v>36460</v>
      </c>
      <c r="G160" s="21">
        <f t="shared" si="10"/>
        <v>36460</v>
      </c>
      <c r="H160" s="40">
        <v>1</v>
      </c>
      <c r="I160" s="20"/>
      <c r="J160" s="55"/>
      <c r="K160" s="52"/>
      <c r="L160" s="53"/>
    </row>
    <row r="161" ht="174" customHeight="1" spans="1:12">
      <c r="A161" s="12">
        <v>151</v>
      </c>
      <c r="B161" s="40" t="s">
        <v>286</v>
      </c>
      <c r="C161" s="41" t="s">
        <v>287</v>
      </c>
      <c r="D161" s="40" t="s">
        <v>26</v>
      </c>
      <c r="E161" s="40">
        <v>1</v>
      </c>
      <c r="F161" s="20">
        <v>36460</v>
      </c>
      <c r="G161" s="21">
        <f t="shared" si="10"/>
        <v>36460</v>
      </c>
      <c r="H161" s="40">
        <v>1</v>
      </c>
      <c r="I161" s="20"/>
      <c r="J161" s="55"/>
      <c r="K161" s="52"/>
      <c r="L161" s="53"/>
    </row>
    <row r="162" ht="182" customHeight="1" spans="1:12">
      <c r="A162" s="12">
        <v>152</v>
      </c>
      <c r="B162" s="40" t="s">
        <v>288</v>
      </c>
      <c r="C162" s="41" t="s">
        <v>289</v>
      </c>
      <c r="D162" s="40" t="s">
        <v>26</v>
      </c>
      <c r="E162" s="40">
        <v>1</v>
      </c>
      <c r="F162" s="20">
        <v>36460</v>
      </c>
      <c r="G162" s="21">
        <f t="shared" si="10"/>
        <v>36460</v>
      </c>
      <c r="H162" s="40">
        <v>1</v>
      </c>
      <c r="I162" s="20"/>
      <c r="J162" s="55"/>
      <c r="K162" s="52"/>
      <c r="L162" s="53"/>
    </row>
    <row r="163" ht="200" customHeight="1" spans="1:12">
      <c r="A163" s="12">
        <v>153</v>
      </c>
      <c r="B163" s="40" t="s">
        <v>290</v>
      </c>
      <c r="C163" s="41" t="s">
        <v>291</v>
      </c>
      <c r="D163" s="40" t="s">
        <v>26</v>
      </c>
      <c r="E163" s="40">
        <v>2</v>
      </c>
      <c r="F163" s="20">
        <v>39708</v>
      </c>
      <c r="G163" s="21">
        <f t="shared" si="10"/>
        <v>79416</v>
      </c>
      <c r="H163" s="40">
        <v>2</v>
      </c>
      <c r="I163" s="56"/>
      <c r="J163" s="55"/>
      <c r="K163" s="52"/>
      <c r="L163" s="53"/>
    </row>
    <row r="164" spans="1:12">
      <c r="A164" s="12">
        <v>154</v>
      </c>
      <c r="B164" s="40" t="s">
        <v>79</v>
      </c>
      <c r="C164" s="41" t="s">
        <v>80</v>
      </c>
      <c r="D164" s="40" t="s">
        <v>81</v>
      </c>
      <c r="E164" s="40">
        <v>12</v>
      </c>
      <c r="F164" s="20">
        <v>346.2</v>
      </c>
      <c r="G164" s="21">
        <f t="shared" si="10"/>
        <v>4154.4</v>
      </c>
      <c r="H164" s="40">
        <v>12</v>
      </c>
      <c r="I164" s="20"/>
      <c r="J164" s="55"/>
      <c r="K164" s="52"/>
      <c r="L164" s="53"/>
    </row>
    <row r="165" ht="308" customHeight="1" spans="1:12">
      <c r="A165" s="12">
        <v>155</v>
      </c>
      <c r="B165" s="23" t="s">
        <v>292</v>
      </c>
      <c r="C165" s="45" t="s">
        <v>293</v>
      </c>
      <c r="D165" s="23" t="s">
        <v>26</v>
      </c>
      <c r="E165" s="23" t="s">
        <v>294</v>
      </c>
      <c r="F165" s="20">
        <v>63291.3605</v>
      </c>
      <c r="G165" s="21">
        <f t="shared" si="10"/>
        <v>63291.3605</v>
      </c>
      <c r="H165" s="23" t="s">
        <v>294</v>
      </c>
      <c r="I165" s="56"/>
      <c r="J165" s="55"/>
      <c r="K165" s="52"/>
      <c r="L165" s="53"/>
    </row>
    <row r="166" ht="352" customHeight="1" spans="1:12">
      <c r="A166" s="12">
        <v>156</v>
      </c>
      <c r="B166" s="23" t="s">
        <v>295</v>
      </c>
      <c r="C166" s="45" t="s">
        <v>296</v>
      </c>
      <c r="D166" s="23" t="s">
        <v>31</v>
      </c>
      <c r="E166" s="23" t="s">
        <v>294</v>
      </c>
      <c r="F166" s="20">
        <v>63605.8305</v>
      </c>
      <c r="G166" s="21">
        <f t="shared" si="10"/>
        <v>63605.8305</v>
      </c>
      <c r="H166" s="23" t="s">
        <v>294</v>
      </c>
      <c r="I166" s="20"/>
      <c r="J166" s="55"/>
      <c r="K166" s="52"/>
      <c r="L166" s="53"/>
    </row>
    <row r="167" ht="342" customHeight="1" spans="1:12">
      <c r="A167" s="12">
        <v>157</v>
      </c>
      <c r="B167" s="23" t="s">
        <v>297</v>
      </c>
      <c r="C167" s="45" t="s">
        <v>298</v>
      </c>
      <c r="D167" s="23" t="s">
        <v>26</v>
      </c>
      <c r="E167" s="23" t="s">
        <v>294</v>
      </c>
      <c r="F167" s="20">
        <v>82668.187</v>
      </c>
      <c r="G167" s="21">
        <f t="shared" si="10"/>
        <v>82668.187</v>
      </c>
      <c r="H167" s="23" t="s">
        <v>294</v>
      </c>
      <c r="I167" s="20"/>
      <c r="J167" s="55"/>
      <c r="K167" s="52"/>
      <c r="L167" s="53"/>
    </row>
    <row r="168" ht="286" spans="1:12">
      <c r="A168" s="25">
        <v>158</v>
      </c>
      <c r="B168" s="66" t="s">
        <v>299</v>
      </c>
      <c r="C168" s="45" t="s">
        <v>300</v>
      </c>
      <c r="D168" s="66" t="s">
        <v>26</v>
      </c>
      <c r="E168" s="66" t="s">
        <v>294</v>
      </c>
      <c r="F168" s="36">
        <v>65625.0325</v>
      </c>
      <c r="G168" s="37">
        <f t="shared" si="10"/>
        <v>65625.0325</v>
      </c>
      <c r="H168" s="66" t="s">
        <v>294</v>
      </c>
      <c r="I168" s="36"/>
      <c r="J168" s="57"/>
      <c r="K168" s="52"/>
      <c r="L168" s="53"/>
    </row>
    <row r="169" ht="169" spans="1:12">
      <c r="A169" s="30"/>
      <c r="B169" s="72"/>
      <c r="C169" s="45" t="s">
        <v>301</v>
      </c>
      <c r="D169" s="72"/>
      <c r="E169" s="72"/>
      <c r="F169" s="38"/>
      <c r="G169" s="39"/>
      <c r="H169" s="72"/>
      <c r="I169" s="38"/>
      <c r="J169" s="58"/>
      <c r="K169" s="52"/>
      <c r="L169" s="53"/>
    </row>
    <row r="170" spans="1:12">
      <c r="A170" s="12">
        <v>159</v>
      </c>
      <c r="B170" s="23" t="s">
        <v>302</v>
      </c>
      <c r="C170" s="41" t="s">
        <v>303</v>
      </c>
      <c r="D170" s="40" t="s">
        <v>184</v>
      </c>
      <c r="E170" s="40">
        <v>1</v>
      </c>
      <c r="F170" s="20">
        <v>47840</v>
      </c>
      <c r="G170" s="21">
        <f>F170*E170</f>
        <v>47840</v>
      </c>
      <c r="H170" s="84">
        <v>1</v>
      </c>
      <c r="I170" s="20"/>
      <c r="J170" s="55"/>
      <c r="K170" s="52"/>
      <c r="L170" s="53"/>
    </row>
    <row r="171" spans="1:12">
      <c r="A171" s="12">
        <v>160</v>
      </c>
      <c r="B171" s="13" t="s">
        <v>304</v>
      </c>
      <c r="C171" s="14"/>
      <c r="D171" s="14"/>
      <c r="E171" s="14"/>
      <c r="F171" s="14"/>
      <c r="G171" s="14"/>
      <c r="H171" s="14"/>
      <c r="I171" s="14"/>
      <c r="J171" s="51"/>
      <c r="K171" s="52"/>
      <c r="L171" s="53"/>
    </row>
    <row r="172" ht="26" spans="1:12">
      <c r="A172" s="12">
        <v>161</v>
      </c>
      <c r="B172" s="80" t="s">
        <v>305</v>
      </c>
      <c r="C172" s="83" t="s">
        <v>306</v>
      </c>
      <c r="D172" s="12" t="s">
        <v>31</v>
      </c>
      <c r="E172" s="23">
        <v>1</v>
      </c>
      <c r="F172" s="20">
        <v>53250</v>
      </c>
      <c r="G172" s="21">
        <f t="shared" ref="G172:G180" si="11">F172*E172</f>
        <v>53250</v>
      </c>
      <c r="H172" s="23">
        <v>1</v>
      </c>
      <c r="I172" s="20"/>
      <c r="J172" s="55"/>
      <c r="K172" s="52"/>
      <c r="L172" s="53"/>
    </row>
    <row r="173" ht="26" spans="1:12">
      <c r="A173" s="12">
        <v>162</v>
      </c>
      <c r="B173" s="80" t="s">
        <v>307</v>
      </c>
      <c r="C173" s="83" t="s">
        <v>308</v>
      </c>
      <c r="D173" s="12" t="s">
        <v>31</v>
      </c>
      <c r="E173" s="23">
        <v>1</v>
      </c>
      <c r="F173" s="20">
        <v>53250</v>
      </c>
      <c r="G173" s="21">
        <f t="shared" si="11"/>
        <v>53250</v>
      </c>
      <c r="H173" s="23">
        <v>1</v>
      </c>
      <c r="I173" s="20"/>
      <c r="J173" s="55"/>
      <c r="K173" s="52"/>
      <c r="L173" s="53"/>
    </row>
    <row r="174" ht="26" spans="1:12">
      <c r="A174" s="12">
        <v>163</v>
      </c>
      <c r="B174" s="80" t="s">
        <v>309</v>
      </c>
      <c r="C174" s="83" t="s">
        <v>310</v>
      </c>
      <c r="D174" s="12" t="s">
        <v>31</v>
      </c>
      <c r="E174" s="23">
        <v>1</v>
      </c>
      <c r="F174" s="20">
        <v>60500</v>
      </c>
      <c r="G174" s="21">
        <f t="shared" si="11"/>
        <v>60500</v>
      </c>
      <c r="H174" s="23">
        <v>1</v>
      </c>
      <c r="I174" s="20"/>
      <c r="J174" s="55"/>
      <c r="K174" s="52"/>
      <c r="L174" s="53"/>
    </row>
    <row r="175" ht="52" spans="1:12">
      <c r="A175" s="12">
        <v>164</v>
      </c>
      <c r="B175" s="80" t="s">
        <v>311</v>
      </c>
      <c r="C175" s="83" t="s">
        <v>312</v>
      </c>
      <c r="D175" s="12" t="s">
        <v>31</v>
      </c>
      <c r="E175" s="23">
        <v>1</v>
      </c>
      <c r="F175" s="20">
        <v>60500</v>
      </c>
      <c r="G175" s="21">
        <f t="shared" si="11"/>
        <v>60500</v>
      </c>
      <c r="H175" s="23">
        <v>1</v>
      </c>
      <c r="I175" s="20"/>
      <c r="J175" s="55"/>
      <c r="K175" s="52"/>
      <c r="L175" s="53"/>
    </row>
    <row r="176" ht="26" spans="1:12">
      <c r="A176" s="12">
        <v>165</v>
      </c>
      <c r="B176" s="63" t="s">
        <v>313</v>
      </c>
      <c r="C176" s="83" t="s">
        <v>314</v>
      </c>
      <c r="D176" s="12" t="s">
        <v>31</v>
      </c>
      <c r="E176" s="23">
        <v>1</v>
      </c>
      <c r="F176" s="20">
        <v>53250</v>
      </c>
      <c r="G176" s="21">
        <f t="shared" si="11"/>
        <v>53250</v>
      </c>
      <c r="H176" s="23">
        <v>1</v>
      </c>
      <c r="I176" s="20"/>
      <c r="J176" s="55"/>
      <c r="K176" s="52"/>
      <c r="L176" s="53"/>
    </row>
    <row r="177" ht="26" spans="1:12">
      <c r="A177" s="12">
        <v>166</v>
      </c>
      <c r="B177" s="80" t="s">
        <v>315</v>
      </c>
      <c r="C177" s="83" t="s">
        <v>316</v>
      </c>
      <c r="D177" s="12" t="s">
        <v>31</v>
      </c>
      <c r="E177" s="23">
        <v>1</v>
      </c>
      <c r="F177" s="20">
        <v>60500</v>
      </c>
      <c r="G177" s="21">
        <f t="shared" si="11"/>
        <v>60500</v>
      </c>
      <c r="H177" s="23">
        <v>1</v>
      </c>
      <c r="I177" s="20"/>
      <c r="J177" s="55"/>
      <c r="K177" s="52"/>
      <c r="L177" s="53"/>
    </row>
    <row r="178" spans="1:12">
      <c r="A178" s="12">
        <v>167</v>
      </c>
      <c r="B178" s="80" t="s">
        <v>317</v>
      </c>
      <c r="C178" s="83" t="s">
        <v>318</v>
      </c>
      <c r="D178" s="12" t="s">
        <v>31</v>
      </c>
      <c r="E178" s="23">
        <v>1</v>
      </c>
      <c r="F178" s="20">
        <v>60500</v>
      </c>
      <c r="G178" s="21">
        <f t="shared" si="11"/>
        <v>60500</v>
      </c>
      <c r="H178" s="23">
        <v>1</v>
      </c>
      <c r="I178" s="20"/>
      <c r="J178" s="55"/>
      <c r="K178" s="52"/>
      <c r="L178" s="53"/>
    </row>
    <row r="179" ht="39" spans="1:12">
      <c r="A179" s="12">
        <v>168</v>
      </c>
      <c r="B179" s="80" t="s">
        <v>319</v>
      </c>
      <c r="C179" s="83" t="s">
        <v>320</v>
      </c>
      <c r="D179" s="12" t="s">
        <v>31</v>
      </c>
      <c r="E179" s="23">
        <v>1</v>
      </c>
      <c r="F179" s="20">
        <v>60500</v>
      </c>
      <c r="G179" s="21">
        <f t="shared" si="11"/>
        <v>60500</v>
      </c>
      <c r="H179" s="23">
        <v>1</v>
      </c>
      <c r="I179" s="20"/>
      <c r="J179" s="55"/>
      <c r="K179" s="52"/>
      <c r="L179" s="53"/>
    </row>
    <row r="180" ht="26" spans="1:12">
      <c r="A180" s="12">
        <v>169</v>
      </c>
      <c r="B180" s="80" t="s">
        <v>321</v>
      </c>
      <c r="C180" s="83" t="s">
        <v>322</v>
      </c>
      <c r="D180" s="12" t="s">
        <v>31</v>
      </c>
      <c r="E180" s="23">
        <v>1</v>
      </c>
      <c r="F180" s="20">
        <v>53250</v>
      </c>
      <c r="G180" s="21">
        <f t="shared" si="11"/>
        <v>53250</v>
      </c>
      <c r="H180" s="23">
        <v>1</v>
      </c>
      <c r="I180" s="20"/>
      <c r="J180" s="55"/>
      <c r="K180" s="52"/>
      <c r="L180" s="53"/>
    </row>
    <row r="181" spans="1:12">
      <c r="A181" s="12">
        <v>170</v>
      </c>
      <c r="B181" s="13" t="s">
        <v>323</v>
      </c>
      <c r="C181" s="14"/>
      <c r="D181" s="14"/>
      <c r="E181" s="14"/>
      <c r="F181" s="14"/>
      <c r="G181" s="14"/>
      <c r="H181" s="14"/>
      <c r="I181" s="14"/>
      <c r="J181" s="51"/>
      <c r="K181" s="52"/>
      <c r="L181" s="53"/>
    </row>
    <row r="182" ht="312" spans="1:12">
      <c r="A182" s="25">
        <v>171</v>
      </c>
      <c r="B182" s="66" t="s">
        <v>324</v>
      </c>
      <c r="C182" s="85" t="s">
        <v>325</v>
      </c>
      <c r="D182" s="66" t="s">
        <v>26</v>
      </c>
      <c r="E182" s="66">
        <v>1</v>
      </c>
      <c r="F182" s="36">
        <v>56450.252</v>
      </c>
      <c r="G182" s="37">
        <f>F182*E182</f>
        <v>56450.252</v>
      </c>
      <c r="H182" s="66">
        <v>1</v>
      </c>
      <c r="I182" s="36"/>
      <c r="J182" s="57"/>
      <c r="K182" s="52"/>
      <c r="L182" s="53"/>
    </row>
    <row r="183" ht="221" spans="1:12">
      <c r="A183" s="30"/>
      <c r="B183" s="72"/>
      <c r="C183" s="85" t="s">
        <v>326</v>
      </c>
      <c r="D183" s="72"/>
      <c r="E183" s="72"/>
      <c r="F183" s="38"/>
      <c r="G183" s="39"/>
      <c r="H183" s="72"/>
      <c r="I183" s="38"/>
      <c r="J183" s="58"/>
      <c r="K183" s="52"/>
      <c r="L183" s="53"/>
    </row>
    <row r="184" ht="286" spans="1:12">
      <c r="A184" s="25">
        <v>172</v>
      </c>
      <c r="B184" s="66" t="s">
        <v>327</v>
      </c>
      <c r="C184" s="85" t="s">
        <v>328</v>
      </c>
      <c r="D184" s="66" t="s">
        <v>26</v>
      </c>
      <c r="E184" s="66">
        <v>1</v>
      </c>
      <c r="F184" s="36">
        <v>45841.76</v>
      </c>
      <c r="G184" s="37">
        <f>F184*E184</f>
        <v>45841.76</v>
      </c>
      <c r="H184" s="66">
        <v>1</v>
      </c>
      <c r="I184" s="87"/>
      <c r="J184" s="57"/>
      <c r="K184" s="52"/>
      <c r="L184" s="53"/>
    </row>
    <row r="185" ht="234" spans="1:12">
      <c r="A185" s="30"/>
      <c r="B185" s="72"/>
      <c r="C185" s="85" t="s">
        <v>329</v>
      </c>
      <c r="D185" s="72"/>
      <c r="E185" s="72"/>
      <c r="F185" s="38"/>
      <c r="G185" s="39"/>
      <c r="H185" s="72"/>
      <c r="I185" s="88"/>
      <c r="J185" s="58"/>
      <c r="K185" s="52"/>
      <c r="L185" s="53"/>
    </row>
    <row r="186" ht="91" spans="1:12">
      <c r="A186" s="12">
        <v>173</v>
      </c>
      <c r="B186" s="23" t="s">
        <v>330</v>
      </c>
      <c r="C186" s="34" t="s">
        <v>331</v>
      </c>
      <c r="D186" s="23" t="s">
        <v>332</v>
      </c>
      <c r="E186" s="23">
        <v>4</v>
      </c>
      <c r="F186" s="20">
        <f>1330*1.1</f>
        <v>1463</v>
      </c>
      <c r="G186" s="21">
        <f>F186*E186</f>
        <v>5852</v>
      </c>
      <c r="H186" s="23">
        <v>4</v>
      </c>
      <c r="I186" s="20"/>
      <c r="J186" s="55"/>
      <c r="K186" s="52"/>
      <c r="L186" s="53"/>
    </row>
    <row r="187" ht="299" spans="1:12">
      <c r="A187" s="25">
        <v>174</v>
      </c>
      <c r="B187" s="66" t="s">
        <v>333</v>
      </c>
      <c r="C187" s="85" t="s">
        <v>334</v>
      </c>
      <c r="D187" s="66" t="s">
        <v>26</v>
      </c>
      <c r="E187" s="66">
        <v>1</v>
      </c>
      <c r="F187" s="36">
        <v>33974.7858</v>
      </c>
      <c r="G187" s="37">
        <f>F187*E187</f>
        <v>33974.7858</v>
      </c>
      <c r="H187" s="66">
        <v>1</v>
      </c>
      <c r="I187" s="87"/>
      <c r="J187" s="57"/>
      <c r="K187" s="52"/>
      <c r="L187" s="53"/>
    </row>
    <row r="188" ht="208" spans="1:12">
      <c r="A188" s="30"/>
      <c r="B188" s="72"/>
      <c r="C188" s="85" t="s">
        <v>335</v>
      </c>
      <c r="D188" s="72"/>
      <c r="E188" s="72"/>
      <c r="F188" s="38"/>
      <c r="G188" s="39"/>
      <c r="H188" s="72"/>
      <c r="I188" s="88"/>
      <c r="J188" s="58"/>
      <c r="K188" s="52"/>
      <c r="L188" s="53"/>
    </row>
    <row r="189" ht="143" spans="1:12">
      <c r="A189" s="12">
        <v>175</v>
      </c>
      <c r="B189" s="23" t="s">
        <v>336</v>
      </c>
      <c r="C189" s="85" t="s">
        <v>337</v>
      </c>
      <c r="D189" s="23" t="s">
        <v>26</v>
      </c>
      <c r="E189" s="23">
        <v>1</v>
      </c>
      <c r="F189" s="20">
        <v>1467.4</v>
      </c>
      <c r="G189" s="21">
        <f t="shared" ref="G189:G194" si="12">F189*E189</f>
        <v>1467.4</v>
      </c>
      <c r="H189" s="23">
        <v>1</v>
      </c>
      <c r="I189" s="20"/>
      <c r="J189" s="55"/>
      <c r="K189" s="52"/>
      <c r="L189" s="53"/>
    </row>
    <row r="190" ht="221" spans="1:12">
      <c r="A190" s="12">
        <v>176</v>
      </c>
      <c r="B190" s="23" t="s">
        <v>338</v>
      </c>
      <c r="C190" s="85" t="s">
        <v>339</v>
      </c>
      <c r="D190" s="23" t="s">
        <v>26</v>
      </c>
      <c r="E190" s="23">
        <v>9</v>
      </c>
      <c r="F190" s="20">
        <v>5854</v>
      </c>
      <c r="G190" s="21">
        <f t="shared" si="12"/>
        <v>52686</v>
      </c>
      <c r="H190" s="23">
        <v>9</v>
      </c>
      <c r="I190" s="20"/>
      <c r="J190" s="55"/>
      <c r="K190" s="52"/>
      <c r="L190" s="53"/>
    </row>
    <row r="191" ht="65" spans="1:12">
      <c r="A191" s="12">
        <v>177</v>
      </c>
      <c r="B191" s="23" t="s">
        <v>340</v>
      </c>
      <c r="C191" s="45" t="s">
        <v>341</v>
      </c>
      <c r="D191" s="23" t="s">
        <v>26</v>
      </c>
      <c r="E191" s="23">
        <v>9</v>
      </c>
      <c r="F191" s="20">
        <v>747.5</v>
      </c>
      <c r="G191" s="21">
        <f t="shared" si="12"/>
        <v>6727.5</v>
      </c>
      <c r="H191" s="23">
        <v>9</v>
      </c>
      <c r="I191" s="20"/>
      <c r="J191" s="55"/>
      <c r="K191" s="52"/>
      <c r="L191" s="53"/>
    </row>
    <row r="192" ht="104" spans="1:12">
      <c r="A192" s="12">
        <v>178</v>
      </c>
      <c r="B192" s="23" t="s">
        <v>342</v>
      </c>
      <c r="C192" s="85" t="s">
        <v>343</v>
      </c>
      <c r="D192" s="23" t="s">
        <v>26</v>
      </c>
      <c r="E192" s="23">
        <v>1</v>
      </c>
      <c r="F192" s="20">
        <v>16100</v>
      </c>
      <c r="G192" s="21">
        <f t="shared" si="12"/>
        <v>16100</v>
      </c>
      <c r="H192" s="23">
        <v>1</v>
      </c>
      <c r="I192" s="20"/>
      <c r="J192" s="55"/>
      <c r="K192" s="52"/>
      <c r="L192" s="53"/>
    </row>
    <row r="193" ht="130" spans="1:12">
      <c r="A193" s="12">
        <v>179</v>
      </c>
      <c r="B193" s="23" t="s">
        <v>344</v>
      </c>
      <c r="C193" s="34" t="s">
        <v>345</v>
      </c>
      <c r="D193" s="23" t="s">
        <v>94</v>
      </c>
      <c r="E193" s="23">
        <v>9</v>
      </c>
      <c r="F193" s="20">
        <v>642.72</v>
      </c>
      <c r="G193" s="21">
        <f t="shared" si="12"/>
        <v>5784.48</v>
      </c>
      <c r="H193" s="23">
        <v>9</v>
      </c>
      <c r="I193" s="20"/>
      <c r="J193" s="55"/>
      <c r="K193" s="52"/>
      <c r="L193" s="53"/>
    </row>
    <row r="194" ht="65" spans="1:12">
      <c r="A194" s="12">
        <v>180</v>
      </c>
      <c r="B194" s="17" t="s">
        <v>104</v>
      </c>
      <c r="C194" s="18" t="s">
        <v>346</v>
      </c>
      <c r="D194" s="19" t="s">
        <v>26</v>
      </c>
      <c r="E194" s="19">
        <v>1</v>
      </c>
      <c r="F194" s="20">
        <v>2024</v>
      </c>
      <c r="G194" s="21">
        <f t="shared" si="12"/>
        <v>2024</v>
      </c>
      <c r="H194" s="22">
        <v>1</v>
      </c>
      <c r="I194" s="20"/>
      <c r="J194" s="55"/>
      <c r="K194" s="52"/>
      <c r="L194" s="53"/>
    </row>
    <row r="195" spans="1:12">
      <c r="A195" s="12">
        <v>181</v>
      </c>
      <c r="B195" s="13" t="s">
        <v>347</v>
      </c>
      <c r="C195" s="14"/>
      <c r="D195" s="14"/>
      <c r="E195" s="14"/>
      <c r="F195" s="14"/>
      <c r="G195" s="14"/>
      <c r="H195" s="14"/>
      <c r="I195" s="14"/>
      <c r="J195" s="51"/>
      <c r="K195" s="52"/>
      <c r="L195" s="53"/>
    </row>
    <row r="196" ht="117" spans="1:12">
      <c r="A196" s="12">
        <v>182</v>
      </c>
      <c r="B196" s="63" t="s">
        <v>112</v>
      </c>
      <c r="C196" s="61" t="s">
        <v>113</v>
      </c>
      <c r="D196" s="23" t="s">
        <v>26</v>
      </c>
      <c r="E196" s="23">
        <v>1</v>
      </c>
      <c r="F196" s="20">
        <v>23167.9115</v>
      </c>
      <c r="G196" s="21">
        <f>F196*E196</f>
        <v>23167.9115</v>
      </c>
      <c r="H196" s="23">
        <v>1</v>
      </c>
      <c r="I196" s="20"/>
      <c r="J196" s="55"/>
      <c r="K196" s="52"/>
      <c r="L196" s="53"/>
    </row>
    <row r="197" ht="273" spans="1:12">
      <c r="A197" s="25">
        <v>183</v>
      </c>
      <c r="B197" s="89" t="s">
        <v>114</v>
      </c>
      <c r="C197" s="45" t="s">
        <v>348</v>
      </c>
      <c r="D197" s="66" t="s">
        <v>31</v>
      </c>
      <c r="E197" s="25">
        <v>1</v>
      </c>
      <c r="F197" s="36">
        <v>7628.0305</v>
      </c>
      <c r="G197" s="37">
        <f>F197*E197</f>
        <v>7628.0305</v>
      </c>
      <c r="H197" s="25">
        <v>1</v>
      </c>
      <c r="I197" s="36"/>
      <c r="J197" s="57"/>
      <c r="K197" s="52"/>
      <c r="L197" s="53"/>
    </row>
    <row r="198" ht="208" spans="1:12">
      <c r="A198" s="30"/>
      <c r="B198" s="90"/>
      <c r="C198" s="45" t="s">
        <v>349</v>
      </c>
      <c r="D198" s="72"/>
      <c r="E198" s="30"/>
      <c r="F198" s="38"/>
      <c r="G198" s="39"/>
      <c r="H198" s="30"/>
      <c r="I198" s="38"/>
      <c r="J198" s="58"/>
      <c r="K198" s="52"/>
      <c r="L198" s="53"/>
    </row>
    <row r="199" ht="91" spans="1:12">
      <c r="A199" s="12">
        <v>184</v>
      </c>
      <c r="B199" s="63" t="s">
        <v>123</v>
      </c>
      <c r="C199" s="61" t="s">
        <v>124</v>
      </c>
      <c r="D199" s="23" t="s">
        <v>26</v>
      </c>
      <c r="E199" s="12">
        <v>1</v>
      </c>
      <c r="F199" s="20">
        <v>1518</v>
      </c>
      <c r="G199" s="21">
        <f t="shared" ref="G199:G212" si="13">F199*E199</f>
        <v>1518</v>
      </c>
      <c r="H199" s="12">
        <v>1</v>
      </c>
      <c r="I199" s="20"/>
      <c r="J199" s="55"/>
      <c r="K199" s="52"/>
      <c r="L199" s="53"/>
    </row>
    <row r="200" ht="78" spans="1:12">
      <c r="A200" s="12">
        <v>185</v>
      </c>
      <c r="B200" s="63" t="s">
        <v>121</v>
      </c>
      <c r="C200" s="61" t="s">
        <v>122</v>
      </c>
      <c r="D200" s="23" t="s">
        <v>26</v>
      </c>
      <c r="E200" s="12">
        <v>1</v>
      </c>
      <c r="F200" s="20">
        <v>1753.267</v>
      </c>
      <c r="G200" s="21">
        <f t="shared" si="13"/>
        <v>1753.267</v>
      </c>
      <c r="H200" s="12">
        <v>1</v>
      </c>
      <c r="I200" s="20"/>
      <c r="J200" s="55"/>
      <c r="K200" s="52"/>
      <c r="L200" s="53"/>
    </row>
    <row r="201" ht="78" spans="1:12">
      <c r="A201" s="12">
        <v>186</v>
      </c>
      <c r="B201" s="63" t="s">
        <v>129</v>
      </c>
      <c r="C201" s="61" t="s">
        <v>350</v>
      </c>
      <c r="D201" s="23" t="s">
        <v>26</v>
      </c>
      <c r="E201" s="12">
        <v>1</v>
      </c>
      <c r="F201" s="20">
        <v>1022.12</v>
      </c>
      <c r="G201" s="21">
        <f t="shared" si="13"/>
        <v>1022.12</v>
      </c>
      <c r="H201" s="12">
        <v>1</v>
      </c>
      <c r="I201" s="20"/>
      <c r="J201" s="55"/>
      <c r="K201" s="52"/>
      <c r="L201" s="53"/>
    </row>
    <row r="202" ht="65" spans="1:12">
      <c r="A202" s="12">
        <v>187</v>
      </c>
      <c r="B202" s="63" t="s">
        <v>351</v>
      </c>
      <c r="C202" s="61" t="s">
        <v>352</v>
      </c>
      <c r="D202" s="12" t="s">
        <v>31</v>
      </c>
      <c r="E202" s="12">
        <v>1</v>
      </c>
      <c r="F202" s="20">
        <v>128.731</v>
      </c>
      <c r="G202" s="21">
        <f t="shared" si="13"/>
        <v>128.731</v>
      </c>
      <c r="H202" s="12">
        <v>1</v>
      </c>
      <c r="I202" s="20"/>
      <c r="J202" s="55"/>
      <c r="K202" s="52"/>
      <c r="L202" s="53"/>
    </row>
    <row r="203" ht="78" spans="1:12">
      <c r="A203" s="12">
        <v>188</v>
      </c>
      <c r="B203" s="63" t="s">
        <v>119</v>
      </c>
      <c r="C203" s="61" t="s">
        <v>120</v>
      </c>
      <c r="D203" s="23" t="s">
        <v>31</v>
      </c>
      <c r="E203" s="12">
        <v>1</v>
      </c>
      <c r="F203" s="20">
        <v>1345.615</v>
      </c>
      <c r="G203" s="21">
        <f t="shared" si="13"/>
        <v>1345.615</v>
      </c>
      <c r="H203" s="12">
        <v>1</v>
      </c>
      <c r="I203" s="20"/>
      <c r="J203" s="55"/>
      <c r="K203" s="52"/>
      <c r="L203" s="53"/>
    </row>
    <row r="204" ht="65" spans="1:12">
      <c r="A204" s="12">
        <v>189</v>
      </c>
      <c r="B204" s="63" t="s">
        <v>229</v>
      </c>
      <c r="C204" s="61" t="s">
        <v>230</v>
      </c>
      <c r="D204" s="12" t="s">
        <v>31</v>
      </c>
      <c r="E204" s="12">
        <v>1</v>
      </c>
      <c r="F204" s="20">
        <v>128.731</v>
      </c>
      <c r="G204" s="21">
        <f t="shared" si="13"/>
        <v>128.731</v>
      </c>
      <c r="H204" s="12">
        <v>1</v>
      </c>
      <c r="I204" s="20"/>
      <c r="J204" s="55"/>
      <c r="K204" s="52"/>
      <c r="L204" s="53"/>
    </row>
    <row r="205" ht="130" spans="1:12">
      <c r="A205" s="12">
        <v>190</v>
      </c>
      <c r="B205" s="23" t="s">
        <v>133</v>
      </c>
      <c r="C205" s="91" t="s">
        <v>353</v>
      </c>
      <c r="D205" s="23" t="s">
        <v>26</v>
      </c>
      <c r="E205" s="12">
        <v>1</v>
      </c>
      <c r="F205" s="20">
        <v>1467.4</v>
      </c>
      <c r="G205" s="21">
        <f t="shared" si="13"/>
        <v>1467.4</v>
      </c>
      <c r="H205" s="12">
        <v>1</v>
      </c>
      <c r="I205" s="20"/>
      <c r="J205" s="55"/>
      <c r="K205" s="52"/>
      <c r="L205" s="53"/>
    </row>
    <row r="206" ht="39" spans="1:12">
      <c r="A206" s="12">
        <v>191</v>
      </c>
      <c r="B206" s="92" t="s">
        <v>354</v>
      </c>
      <c r="C206" s="91" t="s">
        <v>355</v>
      </c>
      <c r="D206" s="12" t="s">
        <v>31</v>
      </c>
      <c r="E206" s="12">
        <v>1</v>
      </c>
      <c r="F206" s="20">
        <v>128.731</v>
      </c>
      <c r="G206" s="21">
        <f t="shared" si="13"/>
        <v>128.731</v>
      </c>
      <c r="H206" s="12">
        <v>1</v>
      </c>
      <c r="I206" s="20"/>
      <c r="J206" s="55"/>
      <c r="K206" s="52"/>
      <c r="L206" s="53"/>
    </row>
    <row r="207" ht="78" spans="1:12">
      <c r="A207" s="12">
        <v>192</v>
      </c>
      <c r="B207" s="63" t="s">
        <v>131</v>
      </c>
      <c r="C207" s="61" t="s">
        <v>132</v>
      </c>
      <c r="D207" s="23" t="s">
        <v>26</v>
      </c>
      <c r="E207" s="23">
        <v>1</v>
      </c>
      <c r="F207" s="20">
        <v>2327.6</v>
      </c>
      <c r="G207" s="21">
        <f t="shared" si="13"/>
        <v>2327.6</v>
      </c>
      <c r="H207" s="23">
        <v>1</v>
      </c>
      <c r="I207" s="20"/>
      <c r="J207" s="55"/>
      <c r="K207" s="52"/>
      <c r="L207" s="53"/>
    </row>
    <row r="208" ht="182" spans="1:12">
      <c r="A208" s="12">
        <v>193</v>
      </c>
      <c r="B208" s="23" t="s">
        <v>278</v>
      </c>
      <c r="C208" s="34" t="s">
        <v>356</v>
      </c>
      <c r="D208" s="23" t="s">
        <v>26</v>
      </c>
      <c r="E208" s="23">
        <v>1</v>
      </c>
      <c r="F208" s="20">
        <v>4556.6</v>
      </c>
      <c r="G208" s="21">
        <f t="shared" si="13"/>
        <v>4556.6</v>
      </c>
      <c r="H208" s="23">
        <v>1</v>
      </c>
      <c r="I208" s="20"/>
      <c r="J208" s="55"/>
      <c r="K208" s="52"/>
      <c r="L208" s="53"/>
    </row>
    <row r="209" ht="221" spans="1:12">
      <c r="A209" s="12">
        <v>194</v>
      </c>
      <c r="B209" s="63" t="s">
        <v>357</v>
      </c>
      <c r="C209" s="61" t="s">
        <v>358</v>
      </c>
      <c r="D209" s="23" t="s">
        <v>31</v>
      </c>
      <c r="E209" s="23">
        <v>1</v>
      </c>
      <c r="F209" s="20">
        <v>3663.44</v>
      </c>
      <c r="G209" s="21">
        <f t="shared" si="13"/>
        <v>3663.44</v>
      </c>
      <c r="H209" s="23">
        <v>1</v>
      </c>
      <c r="I209" s="20"/>
      <c r="J209" s="55"/>
      <c r="K209" s="52"/>
      <c r="L209" s="53"/>
    </row>
    <row r="210" ht="143" spans="1:12">
      <c r="A210" s="12">
        <v>195</v>
      </c>
      <c r="B210" s="63" t="s">
        <v>117</v>
      </c>
      <c r="C210" s="61" t="s">
        <v>118</v>
      </c>
      <c r="D210" s="23" t="s">
        <v>26</v>
      </c>
      <c r="E210" s="12">
        <v>1</v>
      </c>
      <c r="F210" s="20">
        <v>2934.8</v>
      </c>
      <c r="G210" s="21">
        <f t="shared" si="13"/>
        <v>2934.8</v>
      </c>
      <c r="H210" s="12">
        <v>1</v>
      </c>
      <c r="I210" s="20"/>
      <c r="J210" s="55"/>
      <c r="K210" s="52"/>
      <c r="L210" s="53"/>
    </row>
    <row r="211" ht="91" spans="1:12">
      <c r="A211" s="12">
        <v>196</v>
      </c>
      <c r="B211" s="63" t="s">
        <v>359</v>
      </c>
      <c r="C211" s="61" t="s">
        <v>360</v>
      </c>
      <c r="D211" s="12" t="s">
        <v>31</v>
      </c>
      <c r="E211" s="12">
        <v>1</v>
      </c>
      <c r="F211" s="20">
        <v>128.731</v>
      </c>
      <c r="G211" s="21">
        <f t="shared" si="13"/>
        <v>128.731</v>
      </c>
      <c r="H211" s="12">
        <v>1</v>
      </c>
      <c r="I211" s="20"/>
      <c r="J211" s="55"/>
      <c r="K211" s="52"/>
      <c r="L211" s="53"/>
    </row>
    <row r="212" ht="117" spans="1:12">
      <c r="A212" s="12">
        <v>197</v>
      </c>
      <c r="B212" s="63" t="s">
        <v>361</v>
      </c>
      <c r="C212" s="47" t="s">
        <v>362</v>
      </c>
      <c r="D212" s="23" t="s">
        <v>31</v>
      </c>
      <c r="E212" s="23">
        <v>1</v>
      </c>
      <c r="F212" s="20">
        <v>4402.2</v>
      </c>
      <c r="G212" s="21">
        <f t="shared" si="13"/>
        <v>4402.2</v>
      </c>
      <c r="H212" s="23">
        <v>1</v>
      </c>
      <c r="I212" s="20"/>
      <c r="J212" s="55"/>
      <c r="K212" s="52"/>
      <c r="L212" s="53"/>
    </row>
    <row r="213" spans="1:12">
      <c r="A213" s="12">
        <v>198</v>
      </c>
      <c r="B213" s="93" t="s">
        <v>363</v>
      </c>
      <c r="C213" s="94"/>
      <c r="D213" s="94"/>
      <c r="E213" s="94"/>
      <c r="F213" s="94"/>
      <c r="G213" s="94"/>
      <c r="H213" s="94"/>
      <c r="I213" s="94"/>
      <c r="J213" s="118"/>
      <c r="K213" s="52"/>
      <c r="L213" s="53"/>
    </row>
    <row r="214" ht="78" spans="1:12">
      <c r="A214" s="12">
        <v>199</v>
      </c>
      <c r="B214" s="63" t="s">
        <v>364</v>
      </c>
      <c r="C214" s="34" t="s">
        <v>365</v>
      </c>
      <c r="D214" s="95" t="s">
        <v>26</v>
      </c>
      <c r="E214" s="95">
        <v>1</v>
      </c>
      <c r="F214" s="20">
        <v>12144</v>
      </c>
      <c r="G214" s="21">
        <f t="shared" ref="G214:G228" si="14">F214*E214</f>
        <v>12144</v>
      </c>
      <c r="H214" s="12">
        <v>1</v>
      </c>
      <c r="I214" s="20"/>
      <c r="J214" s="55"/>
      <c r="K214" s="52"/>
      <c r="L214" s="53"/>
    </row>
    <row r="215" ht="91" spans="1:12">
      <c r="A215" s="12">
        <v>200</v>
      </c>
      <c r="B215" s="63" t="s">
        <v>366</v>
      </c>
      <c r="C215" s="34" t="s">
        <v>367</v>
      </c>
      <c r="D215" s="95" t="s">
        <v>26</v>
      </c>
      <c r="E215" s="95">
        <v>8</v>
      </c>
      <c r="F215" s="20">
        <v>12548.8</v>
      </c>
      <c r="G215" s="21">
        <f t="shared" si="14"/>
        <v>100390.4</v>
      </c>
      <c r="H215" s="12">
        <v>8</v>
      </c>
      <c r="I215" s="56"/>
      <c r="J215" s="55"/>
      <c r="K215" s="52"/>
      <c r="L215" s="53"/>
    </row>
    <row r="216" spans="1:12">
      <c r="A216" s="12">
        <v>201</v>
      </c>
      <c r="B216" s="63" t="s">
        <v>368</v>
      </c>
      <c r="C216" s="61" t="s">
        <v>369</v>
      </c>
      <c r="D216" s="95" t="s">
        <v>31</v>
      </c>
      <c r="E216" s="95">
        <f>(E214+E215)*2</f>
        <v>18</v>
      </c>
      <c r="F216" s="20">
        <v>263.12</v>
      </c>
      <c r="G216" s="21">
        <f t="shared" si="14"/>
        <v>4736.16</v>
      </c>
      <c r="H216" s="12">
        <f>(H214+H215)*2</f>
        <v>18</v>
      </c>
      <c r="I216" s="20"/>
      <c r="J216" s="55"/>
      <c r="K216" s="52"/>
      <c r="L216" s="53"/>
    </row>
    <row r="217" spans="1:12">
      <c r="A217" s="12">
        <v>202</v>
      </c>
      <c r="B217" s="80" t="s">
        <v>370</v>
      </c>
      <c r="C217" s="83" t="s">
        <v>371</v>
      </c>
      <c r="D217" s="96" t="s">
        <v>372</v>
      </c>
      <c r="E217" s="96">
        <v>2</v>
      </c>
      <c r="F217" s="20">
        <v>759</v>
      </c>
      <c r="G217" s="21">
        <f t="shared" si="14"/>
        <v>1518</v>
      </c>
      <c r="H217" s="12">
        <v>2</v>
      </c>
      <c r="I217" s="20"/>
      <c r="J217" s="55"/>
      <c r="K217" s="52"/>
      <c r="L217" s="53"/>
    </row>
    <row r="218" spans="1:12">
      <c r="A218" s="12">
        <v>203</v>
      </c>
      <c r="B218" s="80" t="s">
        <v>373</v>
      </c>
      <c r="C218" s="83" t="s">
        <v>374</v>
      </c>
      <c r="D218" s="96" t="s">
        <v>59</v>
      </c>
      <c r="E218" s="95">
        <f>(E214+E215)*20</f>
        <v>180</v>
      </c>
      <c r="F218" s="20">
        <v>45.54</v>
      </c>
      <c r="G218" s="21">
        <f t="shared" si="14"/>
        <v>8197.2</v>
      </c>
      <c r="H218" s="12">
        <f>(H214+H215)*20</f>
        <v>180</v>
      </c>
      <c r="I218" s="20"/>
      <c r="J218" s="55"/>
      <c r="K218" s="52"/>
      <c r="L218" s="53"/>
    </row>
    <row r="219" spans="1:12">
      <c r="A219" s="12">
        <v>204</v>
      </c>
      <c r="B219" s="80" t="s">
        <v>375</v>
      </c>
      <c r="C219" s="83" t="s">
        <v>376</v>
      </c>
      <c r="D219" s="96" t="s">
        <v>59</v>
      </c>
      <c r="E219" s="96">
        <f>E214+E215</f>
        <v>9</v>
      </c>
      <c r="F219" s="20">
        <v>190.256</v>
      </c>
      <c r="G219" s="21">
        <f t="shared" si="14"/>
        <v>1712.304</v>
      </c>
      <c r="H219" s="12">
        <f>H214+H215</f>
        <v>9</v>
      </c>
      <c r="I219" s="20"/>
      <c r="J219" s="55"/>
      <c r="K219" s="52"/>
      <c r="L219" s="53"/>
    </row>
    <row r="220" ht="26" spans="1:12">
      <c r="A220" s="12">
        <v>205</v>
      </c>
      <c r="B220" s="80" t="s">
        <v>377</v>
      </c>
      <c r="C220" s="83" t="s">
        <v>378</v>
      </c>
      <c r="D220" s="96" t="s">
        <v>379</v>
      </c>
      <c r="E220" s="96">
        <f>E214+E215</f>
        <v>9</v>
      </c>
      <c r="F220" s="20">
        <v>219.604</v>
      </c>
      <c r="G220" s="21">
        <f t="shared" si="14"/>
        <v>1976.436</v>
      </c>
      <c r="H220" s="12">
        <f>H214+H215</f>
        <v>9</v>
      </c>
      <c r="I220" s="20"/>
      <c r="J220" s="55"/>
      <c r="K220" s="52"/>
      <c r="L220" s="53"/>
    </row>
    <row r="221" spans="1:12">
      <c r="A221" s="12">
        <v>206</v>
      </c>
      <c r="B221" s="80" t="s">
        <v>380</v>
      </c>
      <c r="C221" s="83" t="s">
        <v>381</v>
      </c>
      <c r="D221" s="96" t="s">
        <v>31</v>
      </c>
      <c r="E221" s="96">
        <f>(E214+E215)*2</f>
        <v>18</v>
      </c>
      <c r="F221" s="20">
        <v>293.48</v>
      </c>
      <c r="G221" s="21">
        <f t="shared" si="14"/>
        <v>5282.64</v>
      </c>
      <c r="H221" s="12">
        <f>(H214+H215)*2</f>
        <v>18</v>
      </c>
      <c r="I221" s="20"/>
      <c r="J221" s="55"/>
      <c r="K221" s="52"/>
      <c r="L221" s="53"/>
    </row>
    <row r="222" spans="1:12">
      <c r="A222" s="12">
        <v>207</v>
      </c>
      <c r="B222" s="97" t="s">
        <v>382</v>
      </c>
      <c r="C222" s="98" t="s">
        <v>383</v>
      </c>
      <c r="D222" s="97" t="s">
        <v>31</v>
      </c>
      <c r="E222" s="96">
        <v>1</v>
      </c>
      <c r="F222" s="20">
        <v>6603.3</v>
      </c>
      <c r="G222" s="21">
        <f t="shared" si="14"/>
        <v>6603.3</v>
      </c>
      <c r="H222" s="12">
        <v>1</v>
      </c>
      <c r="I222" s="20"/>
      <c r="J222" s="55"/>
      <c r="K222" s="52"/>
      <c r="L222" s="53"/>
    </row>
    <row r="223" ht="26" spans="1:12">
      <c r="A223" s="12">
        <v>208</v>
      </c>
      <c r="B223" s="80" t="s">
        <v>384</v>
      </c>
      <c r="C223" s="83" t="s">
        <v>385</v>
      </c>
      <c r="D223" s="96" t="s">
        <v>31</v>
      </c>
      <c r="E223" s="96">
        <f>E214+E215</f>
        <v>9</v>
      </c>
      <c r="F223" s="20">
        <v>440.22</v>
      </c>
      <c r="G223" s="21">
        <f t="shared" si="14"/>
        <v>3961.98</v>
      </c>
      <c r="H223" s="12">
        <f>H214+H215</f>
        <v>9</v>
      </c>
      <c r="I223" s="20"/>
      <c r="J223" s="55"/>
      <c r="K223" s="52"/>
      <c r="L223" s="53"/>
    </row>
    <row r="224" spans="1:12">
      <c r="A224" s="12">
        <v>209</v>
      </c>
      <c r="B224" s="80" t="s">
        <v>386</v>
      </c>
      <c r="C224" s="83" t="s">
        <v>387</v>
      </c>
      <c r="D224" s="96" t="s">
        <v>31</v>
      </c>
      <c r="E224" s="96">
        <f>(E214+E215)*2</f>
        <v>18</v>
      </c>
      <c r="F224" s="20">
        <v>21.252</v>
      </c>
      <c r="G224" s="21">
        <f t="shared" si="14"/>
        <v>382.536</v>
      </c>
      <c r="H224" s="12">
        <f>(H214+H215)*2</f>
        <v>18</v>
      </c>
      <c r="I224" s="20"/>
      <c r="J224" s="55"/>
      <c r="K224" s="52"/>
      <c r="L224" s="53"/>
    </row>
    <row r="225" spans="1:12">
      <c r="A225" s="12">
        <v>210</v>
      </c>
      <c r="B225" s="80" t="s">
        <v>388</v>
      </c>
      <c r="C225" s="34" t="s">
        <v>389</v>
      </c>
      <c r="D225" s="96" t="s">
        <v>31</v>
      </c>
      <c r="E225" s="96">
        <f>E214+E215</f>
        <v>9</v>
      </c>
      <c r="F225" s="20">
        <v>303.6</v>
      </c>
      <c r="G225" s="21">
        <f t="shared" si="14"/>
        <v>2732.4</v>
      </c>
      <c r="H225" s="12">
        <f>H214+H215</f>
        <v>9</v>
      </c>
      <c r="I225" s="20"/>
      <c r="J225" s="55"/>
      <c r="K225" s="52"/>
      <c r="L225" s="53"/>
    </row>
    <row r="226" ht="52" spans="1:12">
      <c r="A226" s="12">
        <v>211</v>
      </c>
      <c r="B226" s="97" t="s">
        <v>390</v>
      </c>
      <c r="C226" s="99" t="s">
        <v>391</v>
      </c>
      <c r="D226" s="97" t="s">
        <v>26</v>
      </c>
      <c r="E226" s="63">
        <v>1</v>
      </c>
      <c r="F226" s="20">
        <v>15143.2</v>
      </c>
      <c r="G226" s="21">
        <f t="shared" si="14"/>
        <v>15143.2</v>
      </c>
      <c r="H226" s="23">
        <v>1</v>
      </c>
      <c r="I226" s="20"/>
      <c r="J226" s="55"/>
      <c r="K226" s="52"/>
      <c r="L226" s="53"/>
    </row>
    <row r="227" spans="1:12">
      <c r="A227" s="12">
        <v>212</v>
      </c>
      <c r="B227" s="97" t="s">
        <v>392</v>
      </c>
      <c r="C227" s="99" t="s">
        <v>393</v>
      </c>
      <c r="D227" s="97" t="s">
        <v>86</v>
      </c>
      <c r="E227" s="63">
        <v>132</v>
      </c>
      <c r="F227" s="20">
        <v>24.288</v>
      </c>
      <c r="G227" s="21">
        <f t="shared" si="14"/>
        <v>3206.016</v>
      </c>
      <c r="H227" s="23">
        <v>132</v>
      </c>
      <c r="I227" s="20"/>
      <c r="J227" s="55"/>
      <c r="K227" s="52"/>
      <c r="L227" s="53"/>
    </row>
    <row r="228" ht="91" spans="1:12">
      <c r="A228" s="12">
        <v>213</v>
      </c>
      <c r="B228" s="97" t="s">
        <v>212</v>
      </c>
      <c r="C228" s="100" t="s">
        <v>394</v>
      </c>
      <c r="D228" s="97" t="s">
        <v>31</v>
      </c>
      <c r="E228" s="63">
        <f>(E214+E215)*2</f>
        <v>18</v>
      </c>
      <c r="F228" s="20">
        <v>660.2</v>
      </c>
      <c r="G228" s="21">
        <f t="shared" si="14"/>
        <v>11883.6</v>
      </c>
      <c r="H228" s="23">
        <f>(H214+H215)*2</f>
        <v>18</v>
      </c>
      <c r="I228" s="20"/>
      <c r="J228" s="55"/>
      <c r="K228" s="52"/>
      <c r="L228" s="53"/>
    </row>
    <row r="229" spans="1:12">
      <c r="A229" s="12">
        <v>214</v>
      </c>
      <c r="B229" s="101" t="s">
        <v>395</v>
      </c>
      <c r="C229" s="102"/>
      <c r="D229" s="102"/>
      <c r="E229" s="102"/>
      <c r="F229" s="102"/>
      <c r="G229" s="102"/>
      <c r="H229" s="102"/>
      <c r="I229" s="102"/>
      <c r="J229" s="119"/>
      <c r="K229" s="52"/>
      <c r="L229" s="53"/>
    </row>
    <row r="230" ht="221" spans="1:12">
      <c r="A230" s="12">
        <v>215</v>
      </c>
      <c r="B230" s="103" t="s">
        <v>172</v>
      </c>
      <c r="C230" s="104" t="s">
        <v>396</v>
      </c>
      <c r="D230" s="97" t="s">
        <v>26</v>
      </c>
      <c r="E230" s="63">
        <v>1</v>
      </c>
      <c r="F230" s="20">
        <v>27689.815</v>
      </c>
      <c r="G230" s="21">
        <f>F230*E230</f>
        <v>27689.815</v>
      </c>
      <c r="H230" s="23">
        <v>1</v>
      </c>
      <c r="I230" s="20"/>
      <c r="J230" s="55"/>
      <c r="K230" s="52"/>
      <c r="L230" s="53"/>
    </row>
    <row r="231" ht="169" spans="1:12">
      <c r="A231" s="12">
        <v>216</v>
      </c>
      <c r="B231" s="103" t="s">
        <v>177</v>
      </c>
      <c r="C231" s="100" t="s">
        <v>397</v>
      </c>
      <c r="D231" s="105" t="s">
        <v>179</v>
      </c>
      <c r="E231" s="105">
        <v>64</v>
      </c>
      <c r="F231" s="20">
        <v>1341.36</v>
      </c>
      <c r="G231" s="21">
        <f>F231*E231</f>
        <v>85847.04</v>
      </c>
      <c r="H231" s="22">
        <v>64</v>
      </c>
      <c r="I231" s="20"/>
      <c r="J231" s="55"/>
      <c r="K231" s="52"/>
      <c r="L231" s="53"/>
    </row>
    <row r="232" ht="26" spans="1:12">
      <c r="A232" s="12">
        <v>217</v>
      </c>
      <c r="B232" s="103" t="s">
        <v>398</v>
      </c>
      <c r="C232" s="106" t="s">
        <v>399</v>
      </c>
      <c r="D232" s="105" t="s">
        <v>31</v>
      </c>
      <c r="E232" s="105">
        <v>2</v>
      </c>
      <c r="F232" s="20">
        <v>2772.88</v>
      </c>
      <c r="G232" s="21">
        <f>F232*E232</f>
        <v>5545.76</v>
      </c>
      <c r="H232" s="22">
        <v>2</v>
      </c>
      <c r="I232" s="20"/>
      <c r="J232" s="55"/>
      <c r="K232" s="52"/>
      <c r="L232" s="53"/>
    </row>
    <row r="233" spans="1:12">
      <c r="A233" s="12">
        <v>218</v>
      </c>
      <c r="B233" s="103" t="s">
        <v>108</v>
      </c>
      <c r="C233" s="106" t="s">
        <v>400</v>
      </c>
      <c r="D233" s="105" t="s">
        <v>184</v>
      </c>
      <c r="E233" s="105">
        <v>1</v>
      </c>
      <c r="F233" s="20">
        <v>1725</v>
      </c>
      <c r="G233" s="21">
        <f>F233*E233</f>
        <v>1725</v>
      </c>
      <c r="H233" s="22">
        <v>1</v>
      </c>
      <c r="I233" s="20"/>
      <c r="J233" s="55"/>
      <c r="K233" s="52"/>
      <c r="L233" s="53"/>
    </row>
    <row r="234" spans="1:12">
      <c r="A234" s="12">
        <v>219</v>
      </c>
      <c r="B234" s="107" t="s">
        <v>401</v>
      </c>
      <c r="C234" s="108"/>
      <c r="D234" s="108"/>
      <c r="E234" s="108"/>
      <c r="F234" s="108"/>
      <c r="G234" s="108"/>
      <c r="H234" s="108"/>
      <c r="I234" s="108"/>
      <c r="J234" s="120"/>
      <c r="K234" s="52"/>
      <c r="L234" s="53"/>
    </row>
    <row r="235" spans="1:12">
      <c r="A235" s="12">
        <v>220</v>
      </c>
      <c r="B235" s="103" t="s">
        <v>402</v>
      </c>
      <c r="C235" s="109" t="s">
        <v>403</v>
      </c>
      <c r="D235" s="110" t="s">
        <v>31</v>
      </c>
      <c r="E235" s="23">
        <v>2</v>
      </c>
      <c r="F235" s="111">
        <v>8623.85</v>
      </c>
      <c r="G235" s="21">
        <f>F235*E235</f>
        <v>17247.7</v>
      </c>
      <c r="H235" s="84">
        <v>2</v>
      </c>
      <c r="I235" s="111"/>
      <c r="J235" s="55"/>
      <c r="K235" s="52"/>
      <c r="L235" s="53"/>
    </row>
    <row r="236" spans="1:12">
      <c r="A236" s="12">
        <v>221</v>
      </c>
      <c r="B236" s="107" t="s">
        <v>404</v>
      </c>
      <c r="C236" s="108"/>
      <c r="D236" s="108"/>
      <c r="E236" s="108"/>
      <c r="F236" s="108"/>
      <c r="G236" s="108"/>
      <c r="H236" s="108"/>
      <c r="I236" s="108"/>
      <c r="J236" s="120"/>
      <c r="K236" s="52"/>
      <c r="L236" s="53"/>
    </row>
    <row r="237" ht="39" spans="1:12">
      <c r="A237" s="12">
        <v>222</v>
      </c>
      <c r="B237" s="112" t="s">
        <v>405</v>
      </c>
      <c r="C237" s="34" t="s">
        <v>406</v>
      </c>
      <c r="D237" s="75" t="s">
        <v>31</v>
      </c>
      <c r="E237" s="113">
        <v>1</v>
      </c>
      <c r="F237" s="20">
        <v>12144</v>
      </c>
      <c r="G237" s="21">
        <f t="shared" ref="G237:G249" si="15">F237*E237</f>
        <v>12144</v>
      </c>
      <c r="H237" s="114">
        <v>1</v>
      </c>
      <c r="I237" s="56"/>
      <c r="J237" s="55"/>
      <c r="K237" s="52"/>
      <c r="L237" s="53"/>
    </row>
    <row r="238" ht="143" spans="1:12">
      <c r="A238" s="12">
        <v>223</v>
      </c>
      <c r="B238" s="112" t="s">
        <v>407</v>
      </c>
      <c r="C238" s="34" t="s">
        <v>408</v>
      </c>
      <c r="D238" s="115" t="s">
        <v>31</v>
      </c>
      <c r="E238" s="116">
        <v>1</v>
      </c>
      <c r="F238" s="20">
        <v>20240</v>
      </c>
      <c r="G238" s="21">
        <f t="shared" si="15"/>
        <v>20240</v>
      </c>
      <c r="H238" s="117">
        <v>1</v>
      </c>
      <c r="I238" s="20"/>
      <c r="J238" s="55"/>
      <c r="K238" s="52"/>
      <c r="L238" s="53"/>
    </row>
    <row r="239" ht="39" spans="1:12">
      <c r="A239" s="12">
        <v>224</v>
      </c>
      <c r="B239" s="112" t="s">
        <v>409</v>
      </c>
      <c r="C239" s="34" t="s">
        <v>410</v>
      </c>
      <c r="D239" s="75" t="s">
        <v>31</v>
      </c>
      <c r="E239" s="113">
        <v>1</v>
      </c>
      <c r="F239" s="20">
        <v>7017.3805</v>
      </c>
      <c r="G239" s="21">
        <f t="shared" si="15"/>
        <v>7017.3805</v>
      </c>
      <c r="H239" s="114">
        <v>1</v>
      </c>
      <c r="I239" s="56"/>
      <c r="J239" s="55"/>
      <c r="K239" s="52"/>
      <c r="L239" s="53"/>
    </row>
    <row r="240" ht="26" spans="1:12">
      <c r="A240" s="12">
        <v>225</v>
      </c>
      <c r="B240" s="112" t="s">
        <v>411</v>
      </c>
      <c r="C240" s="34" t="s">
        <v>412</v>
      </c>
      <c r="D240" s="113" t="s">
        <v>31</v>
      </c>
      <c r="E240" s="113">
        <v>1</v>
      </c>
      <c r="F240" s="20">
        <v>1814.1595</v>
      </c>
      <c r="G240" s="21">
        <f t="shared" si="15"/>
        <v>1814.1595</v>
      </c>
      <c r="H240" s="114">
        <v>1</v>
      </c>
      <c r="I240" s="20"/>
      <c r="J240" s="55"/>
      <c r="K240" s="52"/>
      <c r="L240" s="53"/>
    </row>
    <row r="241" ht="104" spans="1:12">
      <c r="A241" s="12">
        <v>226</v>
      </c>
      <c r="B241" s="112" t="s">
        <v>413</v>
      </c>
      <c r="C241" s="34" t="s">
        <v>414</v>
      </c>
      <c r="D241" s="113" t="s">
        <v>31</v>
      </c>
      <c r="E241" s="113">
        <v>1</v>
      </c>
      <c r="F241" s="20">
        <v>1814.1595</v>
      </c>
      <c r="G241" s="21">
        <f t="shared" si="15"/>
        <v>1814.1595</v>
      </c>
      <c r="H241" s="114">
        <v>1</v>
      </c>
      <c r="I241" s="20"/>
      <c r="J241" s="55"/>
      <c r="K241" s="52"/>
      <c r="L241" s="53"/>
    </row>
    <row r="242" ht="26" spans="1:12">
      <c r="A242" s="12">
        <v>227</v>
      </c>
      <c r="B242" s="112" t="s">
        <v>415</v>
      </c>
      <c r="C242" s="34" t="s">
        <v>416</v>
      </c>
      <c r="D242" s="113" t="s">
        <v>31</v>
      </c>
      <c r="E242" s="113">
        <v>2</v>
      </c>
      <c r="F242" s="20">
        <v>1120.5025</v>
      </c>
      <c r="G242" s="21">
        <f t="shared" si="15"/>
        <v>2241.005</v>
      </c>
      <c r="H242" s="114">
        <v>2</v>
      </c>
      <c r="I242" s="20"/>
      <c r="J242" s="55"/>
      <c r="K242" s="52"/>
      <c r="L242" s="53"/>
    </row>
    <row r="243" ht="26" spans="1:12">
      <c r="A243" s="12">
        <v>228</v>
      </c>
      <c r="B243" s="112" t="s">
        <v>417</v>
      </c>
      <c r="C243" s="34" t="s">
        <v>418</v>
      </c>
      <c r="D243" s="113" t="s">
        <v>31</v>
      </c>
      <c r="E243" s="113">
        <v>1</v>
      </c>
      <c r="F243" s="20">
        <v>1814.1595</v>
      </c>
      <c r="G243" s="21">
        <f t="shared" si="15"/>
        <v>1814.1595</v>
      </c>
      <c r="H243" s="114">
        <v>1</v>
      </c>
      <c r="I243" s="20"/>
      <c r="J243" s="55"/>
      <c r="K243" s="52"/>
      <c r="L243" s="53"/>
    </row>
    <row r="244" ht="104" spans="1:12">
      <c r="A244" s="12">
        <v>229</v>
      </c>
      <c r="B244" s="112" t="s">
        <v>419</v>
      </c>
      <c r="C244" s="34" t="s">
        <v>420</v>
      </c>
      <c r="D244" s="75" t="s">
        <v>31</v>
      </c>
      <c r="E244" s="113">
        <v>5</v>
      </c>
      <c r="F244" s="20">
        <v>1200.59632</v>
      </c>
      <c r="G244" s="21">
        <f t="shared" si="15"/>
        <v>6002.9816</v>
      </c>
      <c r="H244" s="114">
        <v>5</v>
      </c>
      <c r="I244" s="20"/>
      <c r="J244" s="55"/>
      <c r="K244" s="52"/>
      <c r="L244" s="53"/>
    </row>
    <row r="245" spans="1:12">
      <c r="A245" s="12">
        <v>230</v>
      </c>
      <c r="B245" s="112" t="s">
        <v>421</v>
      </c>
      <c r="C245" s="34" t="s">
        <v>422</v>
      </c>
      <c r="D245" s="113" t="s">
        <v>31</v>
      </c>
      <c r="E245" s="113">
        <v>1</v>
      </c>
      <c r="F245" s="20">
        <v>1814.1595</v>
      </c>
      <c r="G245" s="21">
        <f t="shared" si="15"/>
        <v>1814.1595</v>
      </c>
      <c r="H245" s="114">
        <v>1</v>
      </c>
      <c r="I245" s="20"/>
      <c r="J245" s="55"/>
      <c r="K245" s="52"/>
      <c r="L245" s="53"/>
    </row>
    <row r="246" ht="26" spans="1:12">
      <c r="A246" s="12">
        <v>231</v>
      </c>
      <c r="B246" s="112" t="s">
        <v>423</v>
      </c>
      <c r="C246" s="34" t="s">
        <v>424</v>
      </c>
      <c r="D246" s="75" t="s">
        <v>31</v>
      </c>
      <c r="E246" s="113">
        <v>3</v>
      </c>
      <c r="F246" s="20">
        <v>346.8745</v>
      </c>
      <c r="G246" s="21">
        <f t="shared" si="15"/>
        <v>1040.6235</v>
      </c>
      <c r="H246" s="114">
        <v>3</v>
      </c>
      <c r="I246" s="20"/>
      <c r="J246" s="55"/>
      <c r="K246" s="52"/>
      <c r="L246" s="53"/>
    </row>
    <row r="247" spans="1:12">
      <c r="A247" s="12">
        <v>232</v>
      </c>
      <c r="B247" s="112" t="s">
        <v>425</v>
      </c>
      <c r="C247" s="34" t="s">
        <v>426</v>
      </c>
      <c r="D247" s="75" t="s">
        <v>31</v>
      </c>
      <c r="E247" s="113">
        <v>1</v>
      </c>
      <c r="F247" s="20">
        <v>4001.8275</v>
      </c>
      <c r="G247" s="21">
        <f t="shared" si="15"/>
        <v>4001.8275</v>
      </c>
      <c r="H247" s="114">
        <v>1</v>
      </c>
      <c r="I247" s="20"/>
      <c r="J247" s="55"/>
      <c r="K247" s="52"/>
      <c r="L247" s="53"/>
    </row>
    <row r="248" spans="1:12">
      <c r="A248" s="12">
        <v>233</v>
      </c>
      <c r="B248" s="112" t="s">
        <v>427</v>
      </c>
      <c r="C248" s="34" t="s">
        <v>428</v>
      </c>
      <c r="D248" s="75" t="s">
        <v>31</v>
      </c>
      <c r="E248" s="113">
        <v>1</v>
      </c>
      <c r="F248" s="20">
        <v>400.2345</v>
      </c>
      <c r="G248" s="21">
        <f t="shared" si="15"/>
        <v>400.2345</v>
      </c>
      <c r="H248" s="114">
        <v>1</v>
      </c>
      <c r="I248" s="20"/>
      <c r="J248" s="55"/>
      <c r="K248" s="52"/>
      <c r="L248" s="53"/>
    </row>
    <row r="249" spans="1:12">
      <c r="A249" s="12">
        <v>234</v>
      </c>
      <c r="B249" s="112" t="s">
        <v>429</v>
      </c>
      <c r="C249" s="34" t="s">
        <v>430</v>
      </c>
      <c r="D249" s="115" t="s">
        <v>184</v>
      </c>
      <c r="E249" s="116">
        <v>1</v>
      </c>
      <c r="F249" s="20">
        <v>3450</v>
      </c>
      <c r="G249" s="21">
        <f t="shared" si="15"/>
        <v>3450</v>
      </c>
      <c r="H249" s="117">
        <v>1</v>
      </c>
      <c r="I249" s="20"/>
      <c r="J249" s="55"/>
      <c r="K249" s="52"/>
      <c r="L249" s="53"/>
    </row>
    <row r="250" spans="1:12">
      <c r="A250" s="12">
        <v>235</v>
      </c>
      <c r="B250" s="13" t="s">
        <v>431</v>
      </c>
      <c r="C250" s="14"/>
      <c r="D250" s="14"/>
      <c r="E250" s="14"/>
      <c r="F250" s="14"/>
      <c r="G250" s="14"/>
      <c r="H250" s="14"/>
      <c r="I250" s="14"/>
      <c r="J250" s="51"/>
      <c r="K250" s="52"/>
      <c r="L250" s="53"/>
    </row>
    <row r="251" ht="52" spans="1:12">
      <c r="A251" s="12">
        <v>236</v>
      </c>
      <c r="B251" s="40" t="s">
        <v>432</v>
      </c>
      <c r="C251" s="41" t="s">
        <v>433</v>
      </c>
      <c r="D251" s="12" t="s">
        <v>31</v>
      </c>
      <c r="E251" s="23">
        <v>1</v>
      </c>
      <c r="F251" s="20">
        <v>6578</v>
      </c>
      <c r="G251" s="21">
        <f t="shared" ref="G251:G261" si="16">F251*E251</f>
        <v>6578</v>
      </c>
      <c r="H251" s="23">
        <v>1</v>
      </c>
      <c r="I251" s="20"/>
      <c r="J251" s="55"/>
      <c r="K251" s="52"/>
      <c r="L251" s="53"/>
    </row>
    <row r="252" ht="117" spans="1:12">
      <c r="A252" s="12">
        <v>237</v>
      </c>
      <c r="B252" s="40" t="s">
        <v>434</v>
      </c>
      <c r="C252" s="41" t="s">
        <v>435</v>
      </c>
      <c r="D252" s="12" t="s">
        <v>436</v>
      </c>
      <c r="E252" s="23">
        <v>85</v>
      </c>
      <c r="F252" s="20">
        <v>110.5035</v>
      </c>
      <c r="G252" s="21">
        <f t="shared" si="16"/>
        <v>9392.7975</v>
      </c>
      <c r="H252" s="23">
        <v>85</v>
      </c>
      <c r="I252" s="20"/>
      <c r="J252" s="55"/>
      <c r="K252" s="52"/>
      <c r="L252" s="53"/>
    </row>
    <row r="253" spans="1:12">
      <c r="A253" s="12">
        <v>238</v>
      </c>
      <c r="B253" s="40" t="s">
        <v>437</v>
      </c>
      <c r="C253" s="41" t="s">
        <v>438</v>
      </c>
      <c r="D253" s="12" t="s">
        <v>26</v>
      </c>
      <c r="E253" s="23">
        <v>1</v>
      </c>
      <c r="F253" s="20">
        <v>1416.8</v>
      </c>
      <c r="G253" s="21">
        <f t="shared" si="16"/>
        <v>1416.8</v>
      </c>
      <c r="H253" s="23">
        <v>1</v>
      </c>
      <c r="I253" s="20"/>
      <c r="J253" s="55"/>
      <c r="K253" s="52"/>
      <c r="L253" s="53"/>
    </row>
    <row r="254" ht="104" spans="1:12">
      <c r="A254" s="12">
        <v>239</v>
      </c>
      <c r="B254" s="40" t="s">
        <v>439</v>
      </c>
      <c r="C254" s="41" t="s">
        <v>440</v>
      </c>
      <c r="D254" s="12" t="s">
        <v>31</v>
      </c>
      <c r="E254" s="23">
        <v>2</v>
      </c>
      <c r="F254" s="20">
        <v>58.696</v>
      </c>
      <c r="G254" s="21">
        <f t="shared" si="16"/>
        <v>117.392</v>
      </c>
      <c r="H254" s="23">
        <v>2</v>
      </c>
      <c r="I254" s="20"/>
      <c r="J254" s="55"/>
      <c r="K254" s="52"/>
      <c r="L254" s="53"/>
    </row>
    <row r="255" ht="65" spans="1:12">
      <c r="A255" s="12">
        <v>240</v>
      </c>
      <c r="B255" s="40" t="s">
        <v>441</v>
      </c>
      <c r="C255" s="41" t="s">
        <v>442</v>
      </c>
      <c r="D255" s="12" t="s">
        <v>31</v>
      </c>
      <c r="E255" s="23">
        <v>4</v>
      </c>
      <c r="F255" s="20">
        <v>58.696</v>
      </c>
      <c r="G255" s="21">
        <f t="shared" si="16"/>
        <v>234.784</v>
      </c>
      <c r="H255" s="23">
        <v>4</v>
      </c>
      <c r="I255" s="20"/>
      <c r="J255" s="55"/>
      <c r="K255" s="52"/>
      <c r="L255" s="53"/>
    </row>
    <row r="256" ht="104" spans="1:12">
      <c r="A256" s="12">
        <v>241</v>
      </c>
      <c r="B256" s="40" t="s">
        <v>443</v>
      </c>
      <c r="C256" s="41" t="s">
        <v>444</v>
      </c>
      <c r="D256" s="12" t="s">
        <v>39</v>
      </c>
      <c r="E256" s="23">
        <v>2</v>
      </c>
      <c r="F256" s="20">
        <v>146.74</v>
      </c>
      <c r="G256" s="21">
        <f t="shared" si="16"/>
        <v>293.48</v>
      </c>
      <c r="H256" s="23">
        <v>2</v>
      </c>
      <c r="I256" s="20"/>
      <c r="J256" s="55"/>
      <c r="K256" s="52"/>
      <c r="L256" s="53"/>
    </row>
    <row r="257" ht="104" spans="1:12">
      <c r="A257" s="12">
        <v>242</v>
      </c>
      <c r="B257" s="40" t="s">
        <v>445</v>
      </c>
      <c r="C257" s="41" t="s">
        <v>446</v>
      </c>
      <c r="D257" s="12" t="s">
        <v>39</v>
      </c>
      <c r="E257" s="23">
        <v>1</v>
      </c>
      <c r="F257" s="20">
        <v>293.48</v>
      </c>
      <c r="G257" s="21">
        <f t="shared" si="16"/>
        <v>293.48</v>
      </c>
      <c r="H257" s="23">
        <v>1</v>
      </c>
      <c r="I257" s="20"/>
      <c r="J257" s="55"/>
      <c r="K257" s="52"/>
      <c r="L257" s="53"/>
    </row>
    <row r="258" ht="117" spans="1:12">
      <c r="A258" s="12">
        <v>243</v>
      </c>
      <c r="B258" s="40" t="s">
        <v>447</v>
      </c>
      <c r="C258" s="41" t="s">
        <v>448</v>
      </c>
      <c r="D258" s="12" t="s">
        <v>39</v>
      </c>
      <c r="E258" s="23">
        <v>1</v>
      </c>
      <c r="F258" s="20">
        <v>146.74</v>
      </c>
      <c r="G258" s="21">
        <f t="shared" si="16"/>
        <v>146.74</v>
      </c>
      <c r="H258" s="23">
        <v>1</v>
      </c>
      <c r="I258" s="20"/>
      <c r="J258" s="55"/>
      <c r="K258" s="52"/>
      <c r="L258" s="53"/>
    </row>
    <row r="259" ht="78" spans="1:12">
      <c r="A259" s="12">
        <v>244</v>
      </c>
      <c r="B259" s="40" t="s">
        <v>449</v>
      </c>
      <c r="C259" s="41" t="s">
        <v>450</v>
      </c>
      <c r="D259" s="12" t="s">
        <v>39</v>
      </c>
      <c r="E259" s="23">
        <v>1</v>
      </c>
      <c r="F259" s="20">
        <v>214.544</v>
      </c>
      <c r="G259" s="21">
        <f t="shared" si="16"/>
        <v>214.544</v>
      </c>
      <c r="H259" s="23">
        <v>1</v>
      </c>
      <c r="I259" s="20"/>
      <c r="J259" s="55"/>
      <c r="K259" s="52"/>
      <c r="L259" s="53"/>
    </row>
    <row r="260" ht="78" spans="1:12">
      <c r="A260" s="12">
        <v>245</v>
      </c>
      <c r="B260" s="40" t="s">
        <v>451</v>
      </c>
      <c r="C260" s="41" t="s">
        <v>452</v>
      </c>
      <c r="D260" s="12" t="s">
        <v>31</v>
      </c>
      <c r="E260" s="23">
        <v>1</v>
      </c>
      <c r="F260" s="20">
        <v>1902.56</v>
      </c>
      <c r="G260" s="21">
        <f t="shared" si="16"/>
        <v>1902.56</v>
      </c>
      <c r="H260" s="23">
        <v>1</v>
      </c>
      <c r="I260" s="20"/>
      <c r="J260" s="55"/>
      <c r="K260" s="52"/>
      <c r="L260" s="53"/>
    </row>
    <row r="261" spans="1:12">
      <c r="A261" s="12">
        <v>246</v>
      </c>
      <c r="B261" s="40" t="s">
        <v>108</v>
      </c>
      <c r="C261" s="41" t="s">
        <v>214</v>
      </c>
      <c r="D261" s="40" t="s">
        <v>184</v>
      </c>
      <c r="E261" s="40">
        <v>1</v>
      </c>
      <c r="F261" s="20">
        <v>809.6</v>
      </c>
      <c r="G261" s="21">
        <f t="shared" si="16"/>
        <v>809.6</v>
      </c>
      <c r="H261" s="40">
        <v>1</v>
      </c>
      <c r="I261" s="20"/>
      <c r="J261" s="55"/>
      <c r="K261" s="52"/>
      <c r="L261" s="53"/>
    </row>
    <row r="262" spans="1:12">
      <c r="A262" s="12">
        <v>247</v>
      </c>
      <c r="B262" s="13" t="s">
        <v>453</v>
      </c>
      <c r="C262" s="14"/>
      <c r="D262" s="14"/>
      <c r="E262" s="14"/>
      <c r="F262" s="14"/>
      <c r="G262" s="14"/>
      <c r="H262" s="14"/>
      <c r="I262" s="14"/>
      <c r="J262" s="51"/>
      <c r="K262" s="52"/>
      <c r="L262" s="53"/>
    </row>
    <row r="263" spans="1:12">
      <c r="A263" s="12">
        <v>248</v>
      </c>
      <c r="B263" s="13" t="s">
        <v>454</v>
      </c>
      <c r="C263" s="14"/>
      <c r="D263" s="14"/>
      <c r="E263" s="14"/>
      <c r="F263" s="14"/>
      <c r="G263" s="14"/>
      <c r="H263" s="14"/>
      <c r="I263" s="14"/>
      <c r="J263" s="51"/>
      <c r="K263" s="52"/>
      <c r="L263" s="53"/>
    </row>
    <row r="264" ht="195" spans="1:12">
      <c r="A264" s="12">
        <v>249</v>
      </c>
      <c r="B264" s="23" t="s">
        <v>455</v>
      </c>
      <c r="C264" s="62" t="s">
        <v>456</v>
      </c>
      <c r="D264" s="23" t="s">
        <v>26</v>
      </c>
      <c r="E264" s="23">
        <v>19</v>
      </c>
      <c r="F264" s="20">
        <v>3643.2</v>
      </c>
      <c r="G264" s="21">
        <f t="shared" ref="G264:G271" si="17">F264*E264</f>
        <v>69220.8</v>
      </c>
      <c r="H264" s="23">
        <v>19</v>
      </c>
      <c r="I264" s="20"/>
      <c r="J264" s="55"/>
      <c r="K264" s="52"/>
      <c r="L264" s="53"/>
    </row>
    <row r="265" ht="91" spans="1:12">
      <c r="A265" s="12">
        <v>250</v>
      </c>
      <c r="B265" s="23" t="s">
        <v>226</v>
      </c>
      <c r="C265" s="62" t="s">
        <v>227</v>
      </c>
      <c r="D265" s="23" t="s">
        <v>26</v>
      </c>
      <c r="E265" s="23">
        <v>55</v>
      </c>
      <c r="F265" s="20">
        <v>624.5</v>
      </c>
      <c r="G265" s="21">
        <f t="shared" si="17"/>
        <v>34347.5</v>
      </c>
      <c r="H265" s="23">
        <v>55</v>
      </c>
      <c r="I265" s="20"/>
      <c r="J265" s="55"/>
      <c r="K265" s="52"/>
      <c r="L265" s="53"/>
    </row>
    <row r="266" ht="52" spans="1:12">
      <c r="A266" s="12">
        <v>251</v>
      </c>
      <c r="B266" s="63" t="s">
        <v>457</v>
      </c>
      <c r="C266" s="83" t="s">
        <v>458</v>
      </c>
      <c r="D266" s="23" t="s">
        <v>31</v>
      </c>
      <c r="E266" s="23">
        <v>33</v>
      </c>
      <c r="F266" s="20">
        <v>575</v>
      </c>
      <c r="G266" s="21">
        <f t="shared" si="17"/>
        <v>18975</v>
      </c>
      <c r="H266" s="23">
        <v>33</v>
      </c>
      <c r="I266" s="20"/>
      <c r="J266" s="55"/>
      <c r="K266" s="52"/>
      <c r="L266" s="53"/>
    </row>
    <row r="267" spans="1:12">
      <c r="A267" s="12">
        <v>252</v>
      </c>
      <c r="B267" s="80" t="s">
        <v>459</v>
      </c>
      <c r="C267" s="61" t="s">
        <v>460</v>
      </c>
      <c r="D267" s="23" t="s">
        <v>461</v>
      </c>
      <c r="E267" s="23">
        <v>33</v>
      </c>
      <c r="F267" s="20">
        <v>182.16</v>
      </c>
      <c r="G267" s="21">
        <f t="shared" si="17"/>
        <v>6011.28</v>
      </c>
      <c r="H267" s="23">
        <v>33</v>
      </c>
      <c r="I267" s="20"/>
      <c r="J267" s="55"/>
      <c r="K267" s="52"/>
      <c r="L267" s="53"/>
    </row>
    <row r="268" ht="39" spans="1:12">
      <c r="A268" s="12">
        <v>253</v>
      </c>
      <c r="B268" s="23" t="s">
        <v>462</v>
      </c>
      <c r="C268" s="34" t="s">
        <v>463</v>
      </c>
      <c r="D268" s="12" t="s">
        <v>31</v>
      </c>
      <c r="E268" s="12">
        <v>33</v>
      </c>
      <c r="F268" s="20">
        <v>556.6</v>
      </c>
      <c r="G268" s="21">
        <f t="shared" si="17"/>
        <v>18367.8</v>
      </c>
      <c r="H268" s="12">
        <v>33</v>
      </c>
      <c r="I268" s="20"/>
      <c r="J268" s="55"/>
      <c r="K268" s="52"/>
      <c r="L268" s="53"/>
    </row>
    <row r="269" ht="26" spans="1:12">
      <c r="A269" s="12">
        <v>254</v>
      </c>
      <c r="B269" s="23" t="s">
        <v>464</v>
      </c>
      <c r="C269" s="34" t="s">
        <v>465</v>
      </c>
      <c r="D269" s="12" t="s">
        <v>81</v>
      </c>
      <c r="E269" s="12">
        <v>33</v>
      </c>
      <c r="F269" s="20">
        <v>40.48</v>
      </c>
      <c r="G269" s="21">
        <f t="shared" si="17"/>
        <v>1335.84</v>
      </c>
      <c r="H269" s="12">
        <v>33</v>
      </c>
      <c r="I269" s="20"/>
      <c r="J269" s="55"/>
      <c r="K269" s="52"/>
      <c r="L269" s="53"/>
    </row>
    <row r="270" ht="39" spans="1:12">
      <c r="A270" s="12">
        <v>255</v>
      </c>
      <c r="B270" s="23" t="s">
        <v>98</v>
      </c>
      <c r="C270" s="34" t="s">
        <v>466</v>
      </c>
      <c r="D270" s="12" t="s">
        <v>81</v>
      </c>
      <c r="E270" s="12">
        <v>66</v>
      </c>
      <c r="F270" s="20">
        <v>437</v>
      </c>
      <c r="G270" s="21">
        <f t="shared" si="17"/>
        <v>28842</v>
      </c>
      <c r="H270" s="12">
        <v>66</v>
      </c>
      <c r="I270" s="20"/>
      <c r="J270" s="55"/>
      <c r="K270" s="52"/>
      <c r="L270" s="53"/>
    </row>
    <row r="271" ht="65" spans="1:12">
      <c r="A271" s="12">
        <v>256</v>
      </c>
      <c r="B271" s="40" t="s">
        <v>218</v>
      </c>
      <c r="C271" s="18" t="s">
        <v>78</v>
      </c>
      <c r="D271" s="40" t="s">
        <v>26</v>
      </c>
      <c r="E271" s="40">
        <v>33</v>
      </c>
      <c r="F271" s="20">
        <v>1022.4</v>
      </c>
      <c r="G271" s="21">
        <f t="shared" si="17"/>
        <v>33739.2</v>
      </c>
      <c r="H271" s="40">
        <v>33</v>
      </c>
      <c r="I271" s="20"/>
      <c r="J271" s="55"/>
      <c r="K271" s="52"/>
      <c r="L271" s="53"/>
    </row>
    <row r="272" spans="1:12">
      <c r="A272" s="12">
        <v>257</v>
      </c>
      <c r="B272" s="13" t="s">
        <v>467</v>
      </c>
      <c r="C272" s="14"/>
      <c r="D272" s="14"/>
      <c r="E272" s="14"/>
      <c r="F272" s="14"/>
      <c r="G272" s="14"/>
      <c r="H272" s="14"/>
      <c r="I272" s="14"/>
      <c r="J272" s="51"/>
      <c r="K272" s="52"/>
      <c r="L272" s="53"/>
    </row>
    <row r="273" ht="78" spans="1:12">
      <c r="A273" s="12">
        <v>258</v>
      </c>
      <c r="B273" s="63" t="s">
        <v>468</v>
      </c>
      <c r="C273" s="61" t="s">
        <v>469</v>
      </c>
      <c r="D273" s="23" t="s">
        <v>39</v>
      </c>
      <c r="E273" s="23">
        <v>20</v>
      </c>
      <c r="F273" s="20">
        <v>682.9735</v>
      </c>
      <c r="G273" s="21">
        <f t="shared" ref="G273:G278" si="18">F273*E273</f>
        <v>13659.47</v>
      </c>
      <c r="H273" s="23">
        <v>20</v>
      </c>
      <c r="I273" s="20"/>
      <c r="J273" s="55"/>
      <c r="K273" s="52"/>
      <c r="L273" s="53"/>
    </row>
    <row r="274" ht="78" spans="1:12">
      <c r="A274" s="12">
        <v>259</v>
      </c>
      <c r="B274" s="63" t="s">
        <v>468</v>
      </c>
      <c r="C274" s="61" t="s">
        <v>470</v>
      </c>
      <c r="D274" s="23" t="s">
        <v>39</v>
      </c>
      <c r="E274" s="23">
        <v>10</v>
      </c>
      <c r="F274" s="20">
        <v>1667.4425</v>
      </c>
      <c r="G274" s="21">
        <f t="shared" si="18"/>
        <v>16674.425</v>
      </c>
      <c r="H274" s="23">
        <v>10</v>
      </c>
      <c r="I274" s="20"/>
      <c r="J274" s="55"/>
      <c r="K274" s="52"/>
      <c r="L274" s="53"/>
    </row>
    <row r="275" ht="78" spans="1:12">
      <c r="A275" s="12">
        <v>260</v>
      </c>
      <c r="B275" s="63" t="s">
        <v>471</v>
      </c>
      <c r="C275" s="61" t="s">
        <v>472</v>
      </c>
      <c r="D275" s="23" t="s">
        <v>26</v>
      </c>
      <c r="E275" s="12">
        <v>2</v>
      </c>
      <c r="F275" s="20">
        <v>3572.268</v>
      </c>
      <c r="G275" s="21">
        <f t="shared" si="18"/>
        <v>7144.536</v>
      </c>
      <c r="H275" s="12">
        <v>2</v>
      </c>
      <c r="I275" s="20"/>
      <c r="J275" s="55"/>
      <c r="K275" s="52"/>
      <c r="L275" s="53"/>
    </row>
    <row r="276" ht="65" spans="1:12">
      <c r="A276" s="12">
        <v>261</v>
      </c>
      <c r="B276" s="63" t="s">
        <v>473</v>
      </c>
      <c r="C276" s="61" t="s">
        <v>474</v>
      </c>
      <c r="D276" s="23" t="s">
        <v>31</v>
      </c>
      <c r="E276" s="12">
        <v>2</v>
      </c>
      <c r="F276" s="20">
        <v>128.731</v>
      </c>
      <c r="G276" s="21">
        <f t="shared" si="18"/>
        <v>257.462</v>
      </c>
      <c r="H276" s="12">
        <v>2</v>
      </c>
      <c r="I276" s="20"/>
      <c r="J276" s="55"/>
      <c r="K276" s="52"/>
      <c r="L276" s="53"/>
    </row>
    <row r="277" ht="117" spans="1:12">
      <c r="A277" s="12">
        <v>262</v>
      </c>
      <c r="B277" s="63" t="s">
        <v>139</v>
      </c>
      <c r="C277" s="61" t="s">
        <v>475</v>
      </c>
      <c r="D277" s="23" t="s">
        <v>26</v>
      </c>
      <c r="E277" s="12">
        <v>1</v>
      </c>
      <c r="F277" s="20">
        <v>7317.4155</v>
      </c>
      <c r="G277" s="21">
        <f t="shared" si="18"/>
        <v>7317.4155</v>
      </c>
      <c r="H277" s="12">
        <v>1</v>
      </c>
      <c r="I277" s="20"/>
      <c r="J277" s="55"/>
      <c r="K277" s="52"/>
      <c r="L277" s="53"/>
    </row>
    <row r="278" ht="117" spans="1:12">
      <c r="A278" s="12">
        <v>263</v>
      </c>
      <c r="B278" s="63" t="s">
        <v>139</v>
      </c>
      <c r="C278" s="61" t="s">
        <v>476</v>
      </c>
      <c r="D278" s="23" t="s">
        <v>26</v>
      </c>
      <c r="E278" s="12">
        <v>1</v>
      </c>
      <c r="F278" s="20">
        <v>8030.036</v>
      </c>
      <c r="G278" s="21">
        <f t="shared" si="18"/>
        <v>8030.036</v>
      </c>
      <c r="H278" s="12">
        <v>1</v>
      </c>
      <c r="I278" s="20"/>
      <c r="J278" s="55"/>
      <c r="K278" s="52"/>
      <c r="L278" s="53"/>
    </row>
    <row r="279" spans="1:12">
      <c r="A279" s="12">
        <v>264</v>
      </c>
      <c r="B279" s="13" t="s">
        <v>477</v>
      </c>
      <c r="C279" s="14"/>
      <c r="D279" s="14"/>
      <c r="E279" s="14"/>
      <c r="F279" s="14"/>
      <c r="G279" s="14"/>
      <c r="H279" s="14"/>
      <c r="I279" s="14"/>
      <c r="J279" s="51"/>
      <c r="K279" s="52"/>
      <c r="L279" s="53"/>
    </row>
    <row r="280" ht="182" spans="1:12">
      <c r="A280" s="12">
        <v>265</v>
      </c>
      <c r="B280" s="63" t="s">
        <v>478</v>
      </c>
      <c r="C280" s="47" t="s">
        <v>479</v>
      </c>
      <c r="D280" s="23" t="s">
        <v>31</v>
      </c>
      <c r="E280" s="23">
        <v>1</v>
      </c>
      <c r="F280" s="20">
        <v>10007.185</v>
      </c>
      <c r="G280" s="21">
        <f t="shared" ref="G280:G289" si="19">F280*E280</f>
        <v>10007.185</v>
      </c>
      <c r="H280" s="23">
        <v>1</v>
      </c>
      <c r="I280" s="20"/>
      <c r="J280" s="55"/>
      <c r="K280" s="52"/>
      <c r="L280" s="53"/>
    </row>
    <row r="281" ht="39" spans="1:12">
      <c r="A281" s="12">
        <v>266</v>
      </c>
      <c r="B281" s="63" t="s">
        <v>480</v>
      </c>
      <c r="C281" s="61" t="s">
        <v>481</v>
      </c>
      <c r="D281" s="23" t="s">
        <v>26</v>
      </c>
      <c r="E281" s="12">
        <v>1</v>
      </c>
      <c r="F281" s="20">
        <v>2921.299</v>
      </c>
      <c r="G281" s="21">
        <f t="shared" si="19"/>
        <v>2921.299</v>
      </c>
      <c r="H281" s="12">
        <v>1</v>
      </c>
      <c r="I281" s="20"/>
      <c r="J281" s="55"/>
      <c r="K281" s="52"/>
      <c r="L281" s="53"/>
    </row>
    <row r="282" ht="26" spans="1:12">
      <c r="A282" s="12">
        <v>267</v>
      </c>
      <c r="B282" s="63" t="s">
        <v>482</v>
      </c>
      <c r="C282" s="61" t="s">
        <v>483</v>
      </c>
      <c r="D282" s="23" t="s">
        <v>31</v>
      </c>
      <c r="E282" s="12">
        <v>1</v>
      </c>
      <c r="F282" s="20">
        <v>2491.8545</v>
      </c>
      <c r="G282" s="21">
        <f t="shared" si="19"/>
        <v>2491.8545</v>
      </c>
      <c r="H282" s="12">
        <v>1</v>
      </c>
      <c r="I282" s="20"/>
      <c r="J282" s="55"/>
      <c r="K282" s="52"/>
      <c r="L282" s="53"/>
    </row>
    <row r="283" ht="26" spans="1:12">
      <c r="A283" s="12">
        <v>268</v>
      </c>
      <c r="B283" s="63" t="s">
        <v>484</v>
      </c>
      <c r="C283" s="61" t="s">
        <v>485</v>
      </c>
      <c r="D283" s="23" t="s">
        <v>31</v>
      </c>
      <c r="E283" s="12">
        <v>1</v>
      </c>
      <c r="F283" s="20">
        <v>648.2665</v>
      </c>
      <c r="G283" s="21">
        <f t="shared" si="19"/>
        <v>648.2665</v>
      </c>
      <c r="H283" s="12">
        <v>1</v>
      </c>
      <c r="I283" s="20"/>
      <c r="J283" s="55"/>
      <c r="K283" s="52"/>
      <c r="L283" s="53"/>
    </row>
    <row r="284" ht="78" spans="1:12">
      <c r="A284" s="12">
        <v>269</v>
      </c>
      <c r="B284" s="63" t="s">
        <v>121</v>
      </c>
      <c r="C284" s="61" t="s">
        <v>122</v>
      </c>
      <c r="D284" s="23" t="s">
        <v>26</v>
      </c>
      <c r="E284" s="12">
        <v>1</v>
      </c>
      <c r="F284" s="20">
        <v>1753.267</v>
      </c>
      <c r="G284" s="21">
        <f t="shared" si="19"/>
        <v>1753.267</v>
      </c>
      <c r="H284" s="12">
        <v>1</v>
      </c>
      <c r="I284" s="20"/>
      <c r="J284" s="55"/>
      <c r="K284" s="52"/>
      <c r="L284" s="53"/>
    </row>
    <row r="285" ht="91" spans="1:12">
      <c r="A285" s="12">
        <v>270</v>
      </c>
      <c r="B285" s="63" t="s">
        <v>123</v>
      </c>
      <c r="C285" s="61" t="s">
        <v>124</v>
      </c>
      <c r="D285" s="23" t="s">
        <v>26</v>
      </c>
      <c r="E285" s="23">
        <v>1</v>
      </c>
      <c r="F285" s="20">
        <v>1518</v>
      </c>
      <c r="G285" s="21">
        <f t="shared" si="19"/>
        <v>1518</v>
      </c>
      <c r="H285" s="23">
        <v>1</v>
      </c>
      <c r="I285" s="20"/>
      <c r="J285" s="55"/>
      <c r="K285" s="52"/>
      <c r="L285" s="53"/>
    </row>
    <row r="286" ht="117" spans="1:12">
      <c r="A286" s="12">
        <v>271</v>
      </c>
      <c r="B286" s="63" t="s">
        <v>486</v>
      </c>
      <c r="C286" s="47" t="s">
        <v>487</v>
      </c>
      <c r="D286" s="23" t="s">
        <v>39</v>
      </c>
      <c r="E286" s="23">
        <v>1</v>
      </c>
      <c r="F286" s="20">
        <v>8379.843</v>
      </c>
      <c r="G286" s="21">
        <f t="shared" si="19"/>
        <v>8379.843</v>
      </c>
      <c r="H286" s="23">
        <v>1</v>
      </c>
      <c r="I286" s="20"/>
      <c r="J286" s="55"/>
      <c r="K286" s="52"/>
      <c r="L286" s="53"/>
    </row>
    <row r="287" ht="52" spans="1:12">
      <c r="A287" s="12">
        <v>272</v>
      </c>
      <c r="B287" s="63" t="s">
        <v>488</v>
      </c>
      <c r="C287" s="61" t="s">
        <v>489</v>
      </c>
      <c r="D287" s="23" t="s">
        <v>31</v>
      </c>
      <c r="E287" s="23">
        <v>1</v>
      </c>
      <c r="F287" s="20">
        <v>128.731</v>
      </c>
      <c r="G287" s="21">
        <f t="shared" si="19"/>
        <v>128.731</v>
      </c>
      <c r="H287" s="23">
        <v>1</v>
      </c>
      <c r="I287" s="20"/>
      <c r="J287" s="55"/>
      <c r="K287" s="52"/>
      <c r="L287" s="53"/>
    </row>
    <row r="288" ht="52" spans="1:12">
      <c r="A288" s="12">
        <v>273</v>
      </c>
      <c r="B288" s="63" t="s">
        <v>486</v>
      </c>
      <c r="C288" s="61" t="s">
        <v>490</v>
      </c>
      <c r="D288" s="23" t="s">
        <v>39</v>
      </c>
      <c r="E288" s="23">
        <v>1</v>
      </c>
      <c r="F288" s="20">
        <v>2382.4435</v>
      </c>
      <c r="G288" s="21">
        <f t="shared" si="19"/>
        <v>2382.4435</v>
      </c>
      <c r="H288" s="23">
        <v>1</v>
      </c>
      <c r="I288" s="20"/>
      <c r="J288" s="55"/>
      <c r="K288" s="52"/>
      <c r="L288" s="53"/>
    </row>
    <row r="289" ht="91" spans="1:12">
      <c r="A289" s="12">
        <v>274</v>
      </c>
      <c r="B289" s="63" t="s">
        <v>491</v>
      </c>
      <c r="C289" s="61" t="s">
        <v>492</v>
      </c>
      <c r="D289" s="23" t="s">
        <v>26</v>
      </c>
      <c r="E289" s="23">
        <v>1</v>
      </c>
      <c r="F289" s="20">
        <v>3340.1865</v>
      </c>
      <c r="G289" s="21">
        <f t="shared" si="19"/>
        <v>3340.1865</v>
      </c>
      <c r="H289" s="23">
        <v>1</v>
      </c>
      <c r="I289" s="20"/>
      <c r="J289" s="55"/>
      <c r="K289" s="52"/>
      <c r="L289" s="53"/>
    </row>
    <row r="290" spans="1:12">
      <c r="A290" s="12">
        <v>275</v>
      </c>
      <c r="B290" s="13" t="s">
        <v>493</v>
      </c>
      <c r="C290" s="14"/>
      <c r="D290" s="14"/>
      <c r="E290" s="14"/>
      <c r="F290" s="14"/>
      <c r="G290" s="14"/>
      <c r="H290" s="14"/>
      <c r="I290" s="14"/>
      <c r="J290" s="51"/>
      <c r="K290" s="52"/>
      <c r="L290" s="53"/>
    </row>
    <row r="291" ht="234" spans="1:12">
      <c r="A291" s="12">
        <v>276</v>
      </c>
      <c r="B291" s="40" t="s">
        <v>159</v>
      </c>
      <c r="C291" s="41" t="s">
        <v>160</v>
      </c>
      <c r="D291" s="40" t="s">
        <v>86</v>
      </c>
      <c r="E291" s="40">
        <v>8624</v>
      </c>
      <c r="F291" s="20">
        <v>5.658</v>
      </c>
      <c r="G291" s="21">
        <f t="shared" ref="G291:G301" si="20">F291*E291</f>
        <v>48794.592</v>
      </c>
      <c r="H291" s="40">
        <v>8624</v>
      </c>
      <c r="I291" s="20"/>
      <c r="J291" s="55"/>
      <c r="K291" s="52"/>
      <c r="L291" s="53"/>
    </row>
    <row r="292" spans="1:12">
      <c r="A292" s="12">
        <v>277</v>
      </c>
      <c r="B292" s="40" t="s">
        <v>163</v>
      </c>
      <c r="C292" s="41" t="s">
        <v>494</v>
      </c>
      <c r="D292" s="40" t="s">
        <v>86</v>
      </c>
      <c r="E292" s="40">
        <v>8624</v>
      </c>
      <c r="F292" s="20">
        <v>4.554</v>
      </c>
      <c r="G292" s="21">
        <f t="shared" si="20"/>
        <v>39273.696</v>
      </c>
      <c r="H292" s="40">
        <v>8624</v>
      </c>
      <c r="I292" s="20"/>
      <c r="J292" s="55"/>
      <c r="K292" s="52"/>
      <c r="L292" s="53"/>
    </row>
    <row r="293" ht="208" spans="1:12">
      <c r="A293" s="12">
        <v>278</v>
      </c>
      <c r="B293" s="40" t="s">
        <v>495</v>
      </c>
      <c r="C293" s="41" t="s">
        <v>85</v>
      </c>
      <c r="D293" s="40" t="s">
        <v>86</v>
      </c>
      <c r="E293" s="40">
        <v>6050</v>
      </c>
      <c r="F293" s="20">
        <v>7.2984</v>
      </c>
      <c r="G293" s="21">
        <f t="shared" si="20"/>
        <v>44155.32</v>
      </c>
      <c r="H293" s="40">
        <v>6050</v>
      </c>
      <c r="I293" s="20"/>
      <c r="J293" s="55"/>
      <c r="K293" s="52"/>
      <c r="L293" s="53"/>
    </row>
    <row r="294" spans="1:12">
      <c r="A294" s="12">
        <v>279</v>
      </c>
      <c r="B294" s="40" t="s">
        <v>204</v>
      </c>
      <c r="C294" s="41" t="s">
        <v>496</v>
      </c>
      <c r="D294" s="40" t="s">
        <v>206</v>
      </c>
      <c r="E294" s="40">
        <v>90</v>
      </c>
      <c r="F294" s="20">
        <v>15.18</v>
      </c>
      <c r="G294" s="21">
        <f t="shared" si="20"/>
        <v>1366.2</v>
      </c>
      <c r="H294" s="40">
        <v>90</v>
      </c>
      <c r="I294" s="20"/>
      <c r="J294" s="55"/>
      <c r="K294" s="52"/>
      <c r="L294" s="53"/>
    </row>
    <row r="295" ht="52" spans="1:12">
      <c r="A295" s="12">
        <v>280</v>
      </c>
      <c r="B295" s="40" t="s">
        <v>207</v>
      </c>
      <c r="C295" s="41" t="s">
        <v>497</v>
      </c>
      <c r="D295" s="40" t="s">
        <v>209</v>
      </c>
      <c r="E295" s="40">
        <v>7</v>
      </c>
      <c r="F295" s="20">
        <v>141.68</v>
      </c>
      <c r="G295" s="21">
        <f t="shared" si="20"/>
        <v>991.76</v>
      </c>
      <c r="H295" s="40">
        <v>7</v>
      </c>
      <c r="I295" s="20"/>
      <c r="J295" s="55"/>
      <c r="K295" s="52"/>
      <c r="L295" s="53"/>
    </row>
    <row r="296" ht="26" spans="1:12">
      <c r="A296" s="12">
        <v>281</v>
      </c>
      <c r="B296" s="40" t="s">
        <v>498</v>
      </c>
      <c r="C296" s="41" t="s">
        <v>499</v>
      </c>
      <c r="D296" s="40" t="s">
        <v>86</v>
      </c>
      <c r="E296" s="40">
        <v>312</v>
      </c>
      <c r="F296" s="20">
        <v>12.5</v>
      </c>
      <c r="G296" s="21">
        <f t="shared" si="20"/>
        <v>3900</v>
      </c>
      <c r="H296" s="40">
        <v>312</v>
      </c>
      <c r="I296" s="20"/>
      <c r="J296" s="55"/>
      <c r="K296" s="52"/>
      <c r="L296" s="53"/>
    </row>
    <row r="297" spans="1:12">
      <c r="A297" s="12">
        <v>282</v>
      </c>
      <c r="B297" s="63" t="s">
        <v>155</v>
      </c>
      <c r="C297" s="61" t="s">
        <v>156</v>
      </c>
      <c r="D297" s="23" t="s">
        <v>97</v>
      </c>
      <c r="E297" s="23">
        <v>4</v>
      </c>
      <c r="F297" s="20">
        <v>15.18</v>
      </c>
      <c r="G297" s="21">
        <f t="shared" si="20"/>
        <v>60.72</v>
      </c>
      <c r="H297" s="23">
        <v>4</v>
      </c>
      <c r="I297" s="20"/>
      <c r="J297" s="55"/>
      <c r="K297" s="52"/>
      <c r="L297" s="53"/>
    </row>
    <row r="298" spans="1:12">
      <c r="A298" s="12">
        <v>283</v>
      </c>
      <c r="B298" s="63" t="s">
        <v>155</v>
      </c>
      <c r="C298" s="61" t="s">
        <v>157</v>
      </c>
      <c r="D298" s="23" t="s">
        <v>97</v>
      </c>
      <c r="E298" s="23">
        <v>4</v>
      </c>
      <c r="F298" s="20">
        <v>15.18</v>
      </c>
      <c r="G298" s="21">
        <f t="shared" si="20"/>
        <v>60.72</v>
      </c>
      <c r="H298" s="23">
        <v>4</v>
      </c>
      <c r="I298" s="20"/>
      <c r="J298" s="55"/>
      <c r="K298" s="52"/>
      <c r="L298" s="53"/>
    </row>
    <row r="299" spans="1:12">
      <c r="A299" s="12">
        <v>284</v>
      </c>
      <c r="B299" s="63" t="s">
        <v>155</v>
      </c>
      <c r="C299" s="61" t="s">
        <v>158</v>
      </c>
      <c r="D299" s="23" t="s">
        <v>97</v>
      </c>
      <c r="E299" s="23">
        <v>1</v>
      </c>
      <c r="F299" s="20">
        <v>22.264</v>
      </c>
      <c r="G299" s="21">
        <f t="shared" si="20"/>
        <v>22.264</v>
      </c>
      <c r="H299" s="23">
        <v>1</v>
      </c>
      <c r="I299" s="20"/>
      <c r="J299" s="55"/>
      <c r="K299" s="52"/>
      <c r="L299" s="53"/>
    </row>
    <row r="300" spans="1:12">
      <c r="A300" s="12">
        <v>285</v>
      </c>
      <c r="B300" s="23" t="s">
        <v>161</v>
      </c>
      <c r="C300" s="61" t="s">
        <v>500</v>
      </c>
      <c r="D300" s="63" t="s">
        <v>86</v>
      </c>
      <c r="E300" s="63">
        <v>2860</v>
      </c>
      <c r="F300" s="20">
        <v>6.877</v>
      </c>
      <c r="G300" s="21">
        <f t="shared" si="20"/>
        <v>19668.22</v>
      </c>
      <c r="H300" s="23">
        <v>2860</v>
      </c>
      <c r="I300" s="20"/>
      <c r="J300" s="55"/>
      <c r="K300" s="52"/>
      <c r="L300" s="53"/>
    </row>
    <row r="301" spans="1:12">
      <c r="A301" s="12">
        <v>286</v>
      </c>
      <c r="B301" s="40" t="s">
        <v>108</v>
      </c>
      <c r="C301" s="41" t="s">
        <v>214</v>
      </c>
      <c r="D301" s="40" t="s">
        <v>184</v>
      </c>
      <c r="E301" s="40">
        <v>1</v>
      </c>
      <c r="F301" s="20">
        <v>805</v>
      </c>
      <c r="G301" s="21">
        <f t="shared" si="20"/>
        <v>805</v>
      </c>
      <c r="H301" s="40">
        <v>1</v>
      </c>
      <c r="I301" s="20"/>
      <c r="J301" s="55"/>
      <c r="K301" s="52"/>
      <c r="L301" s="53"/>
    </row>
    <row r="302" spans="1:12">
      <c r="A302" s="12">
        <v>287</v>
      </c>
      <c r="B302" s="13" t="s">
        <v>501</v>
      </c>
      <c r="C302" s="14"/>
      <c r="D302" s="14"/>
      <c r="E302" s="14"/>
      <c r="F302" s="14"/>
      <c r="G302" s="14"/>
      <c r="H302" s="14"/>
      <c r="I302" s="14"/>
      <c r="J302" s="51"/>
      <c r="K302" s="52"/>
      <c r="L302" s="53"/>
    </row>
    <row r="303" spans="1:12">
      <c r="A303" s="12">
        <v>288</v>
      </c>
      <c r="B303" s="13" t="s">
        <v>502</v>
      </c>
      <c r="C303" s="14"/>
      <c r="D303" s="14"/>
      <c r="E303" s="14"/>
      <c r="F303" s="14"/>
      <c r="G303" s="14"/>
      <c r="H303" s="14"/>
      <c r="I303" s="14"/>
      <c r="J303" s="51"/>
      <c r="K303" s="52"/>
      <c r="L303" s="53"/>
    </row>
    <row r="304" ht="26" spans="1:12">
      <c r="A304" s="12">
        <v>289</v>
      </c>
      <c r="B304" s="121" t="s">
        <v>503</v>
      </c>
      <c r="C304" s="122" t="s">
        <v>504</v>
      </c>
      <c r="D304" s="123" t="s">
        <v>26</v>
      </c>
      <c r="E304" s="123">
        <v>7</v>
      </c>
      <c r="F304" s="20">
        <v>3841.759</v>
      </c>
      <c r="G304" s="21">
        <f>F304*E304</f>
        <v>26892.313</v>
      </c>
      <c r="H304" s="124">
        <v>7</v>
      </c>
      <c r="I304" s="20"/>
      <c r="J304" s="55"/>
      <c r="K304" s="52"/>
      <c r="L304" s="53"/>
    </row>
    <row r="305" spans="1:12">
      <c r="A305" s="12">
        <v>290</v>
      </c>
      <c r="B305" s="125" t="s">
        <v>505</v>
      </c>
      <c r="C305" s="126" t="s">
        <v>506</v>
      </c>
      <c r="D305" s="125" t="s">
        <v>81</v>
      </c>
      <c r="E305" s="127">
        <v>7</v>
      </c>
      <c r="F305" s="20">
        <v>256.1165</v>
      </c>
      <c r="G305" s="21">
        <f>F305*E305</f>
        <v>1792.8155</v>
      </c>
      <c r="H305" s="124">
        <v>7</v>
      </c>
      <c r="I305" s="20"/>
      <c r="J305" s="55"/>
      <c r="K305" s="52"/>
      <c r="L305" s="53"/>
    </row>
    <row r="306" ht="26" spans="1:12">
      <c r="A306" s="12">
        <v>291</v>
      </c>
      <c r="B306" s="127" t="s">
        <v>507</v>
      </c>
      <c r="C306" s="122" t="s">
        <v>508</v>
      </c>
      <c r="D306" s="127" t="s">
        <v>94</v>
      </c>
      <c r="E306" s="123">
        <f>E304</f>
        <v>7</v>
      </c>
      <c r="F306" s="20">
        <v>2962.193</v>
      </c>
      <c r="G306" s="21">
        <f>F306*E306</f>
        <v>20735.351</v>
      </c>
      <c r="H306" s="124">
        <f>H304</f>
        <v>7</v>
      </c>
      <c r="I306" s="20"/>
      <c r="J306" s="55"/>
      <c r="K306" s="52"/>
      <c r="L306" s="53"/>
    </row>
    <row r="307" spans="1:12">
      <c r="A307" s="12">
        <v>292</v>
      </c>
      <c r="B307" s="13" t="s">
        <v>509</v>
      </c>
      <c r="C307" s="14"/>
      <c r="D307" s="14"/>
      <c r="E307" s="14"/>
      <c r="F307" s="14"/>
      <c r="G307" s="14"/>
      <c r="H307" s="14"/>
      <c r="I307" s="14"/>
      <c r="J307" s="51"/>
      <c r="K307" s="52"/>
      <c r="L307" s="53"/>
    </row>
    <row r="308" spans="1:12">
      <c r="A308" s="12">
        <v>293</v>
      </c>
      <c r="B308" s="128" t="s">
        <v>510</v>
      </c>
      <c r="C308" s="129" t="s">
        <v>511</v>
      </c>
      <c r="D308" s="128" t="s">
        <v>81</v>
      </c>
      <c r="E308" s="128">
        <v>7</v>
      </c>
      <c r="F308" s="20">
        <v>219.604</v>
      </c>
      <c r="G308" s="21">
        <f t="shared" ref="G308:G323" si="21">F308*E308</f>
        <v>1537.228</v>
      </c>
      <c r="H308" s="124">
        <v>7</v>
      </c>
      <c r="I308" s="20"/>
      <c r="J308" s="55"/>
      <c r="K308" s="52"/>
      <c r="L308" s="53"/>
    </row>
    <row r="309" spans="1:12">
      <c r="A309" s="12">
        <v>294</v>
      </c>
      <c r="B309" s="128" t="s">
        <v>512</v>
      </c>
      <c r="C309" s="129" t="s">
        <v>513</v>
      </c>
      <c r="D309" s="128" t="s">
        <v>94</v>
      </c>
      <c r="E309" s="128">
        <v>120</v>
      </c>
      <c r="F309" s="20">
        <v>37.444</v>
      </c>
      <c r="G309" s="21">
        <f t="shared" si="21"/>
        <v>4493.28</v>
      </c>
      <c r="H309" s="124">
        <v>120</v>
      </c>
      <c r="I309" s="20"/>
      <c r="J309" s="55"/>
      <c r="K309" s="52"/>
      <c r="L309" s="53"/>
    </row>
    <row r="310" spans="1:12">
      <c r="A310" s="12">
        <v>295</v>
      </c>
      <c r="B310" s="128" t="s">
        <v>514</v>
      </c>
      <c r="C310" s="129" t="s">
        <v>513</v>
      </c>
      <c r="D310" s="128" t="s">
        <v>94</v>
      </c>
      <c r="E310" s="128">
        <v>10</v>
      </c>
      <c r="F310" s="20">
        <v>75.9</v>
      </c>
      <c r="G310" s="21">
        <f t="shared" si="21"/>
        <v>759</v>
      </c>
      <c r="H310" s="124">
        <v>10</v>
      </c>
      <c r="I310" s="20"/>
      <c r="J310" s="55"/>
      <c r="K310" s="52"/>
      <c r="L310" s="53"/>
    </row>
    <row r="311" spans="1:12">
      <c r="A311" s="12">
        <v>296</v>
      </c>
      <c r="B311" s="128" t="s">
        <v>515</v>
      </c>
      <c r="C311" s="129" t="s">
        <v>513</v>
      </c>
      <c r="D311" s="128" t="s">
        <v>94</v>
      </c>
      <c r="E311" s="128">
        <v>14</v>
      </c>
      <c r="F311" s="20">
        <v>75.9</v>
      </c>
      <c r="G311" s="21">
        <f t="shared" si="21"/>
        <v>1062.6</v>
      </c>
      <c r="H311" s="124">
        <v>14</v>
      </c>
      <c r="I311" s="20"/>
      <c r="J311" s="55"/>
      <c r="K311" s="52"/>
      <c r="L311" s="53"/>
    </row>
    <row r="312" spans="1:12">
      <c r="A312" s="12">
        <v>297</v>
      </c>
      <c r="B312" s="128" t="s">
        <v>516</v>
      </c>
      <c r="C312" s="129" t="s">
        <v>517</v>
      </c>
      <c r="D312" s="128" t="s">
        <v>81</v>
      </c>
      <c r="E312" s="128">
        <v>56</v>
      </c>
      <c r="F312" s="20">
        <v>13.156</v>
      </c>
      <c r="G312" s="21">
        <f t="shared" si="21"/>
        <v>736.736</v>
      </c>
      <c r="H312" s="124">
        <v>56</v>
      </c>
      <c r="I312" s="20"/>
      <c r="J312" s="55"/>
      <c r="K312" s="52"/>
      <c r="L312" s="53"/>
    </row>
    <row r="313" spans="1:12">
      <c r="A313" s="12">
        <v>298</v>
      </c>
      <c r="B313" s="128" t="s">
        <v>518</v>
      </c>
      <c r="C313" s="129" t="s">
        <v>517</v>
      </c>
      <c r="D313" s="128" t="s">
        <v>81</v>
      </c>
      <c r="E313" s="128">
        <v>56</v>
      </c>
      <c r="F313" s="20">
        <v>13.156</v>
      </c>
      <c r="G313" s="21">
        <f t="shared" si="21"/>
        <v>736.736</v>
      </c>
      <c r="H313" s="124">
        <v>56</v>
      </c>
      <c r="I313" s="20"/>
      <c r="J313" s="55"/>
      <c r="K313" s="52"/>
      <c r="L313" s="53"/>
    </row>
    <row r="314" spans="1:12">
      <c r="A314" s="12">
        <v>299</v>
      </c>
      <c r="B314" s="128" t="s">
        <v>519</v>
      </c>
      <c r="C314" s="129" t="s">
        <v>520</v>
      </c>
      <c r="D314" s="128" t="s">
        <v>81</v>
      </c>
      <c r="E314" s="128">
        <v>56</v>
      </c>
      <c r="F314" s="20">
        <v>8.3996</v>
      </c>
      <c r="G314" s="21">
        <f t="shared" si="21"/>
        <v>470.3776</v>
      </c>
      <c r="H314" s="124">
        <v>56</v>
      </c>
      <c r="I314" s="20"/>
      <c r="J314" s="55"/>
      <c r="K314" s="52"/>
      <c r="L314" s="53"/>
    </row>
    <row r="315" spans="1:12">
      <c r="A315" s="12">
        <v>300</v>
      </c>
      <c r="B315" s="128" t="s">
        <v>521</v>
      </c>
      <c r="C315" s="129" t="s">
        <v>522</v>
      </c>
      <c r="D315" s="128" t="s">
        <v>81</v>
      </c>
      <c r="E315" s="128">
        <v>56</v>
      </c>
      <c r="F315" s="20">
        <v>2.53</v>
      </c>
      <c r="G315" s="21">
        <f t="shared" si="21"/>
        <v>141.68</v>
      </c>
      <c r="H315" s="124">
        <v>56</v>
      </c>
      <c r="I315" s="20"/>
      <c r="J315" s="55"/>
      <c r="K315" s="52"/>
      <c r="L315" s="53"/>
    </row>
    <row r="316" spans="1:12">
      <c r="A316" s="12">
        <v>301</v>
      </c>
      <c r="B316" s="128" t="s">
        <v>523</v>
      </c>
      <c r="C316" s="129" t="s">
        <v>524</v>
      </c>
      <c r="D316" s="128" t="s">
        <v>86</v>
      </c>
      <c r="E316" s="128">
        <v>2500</v>
      </c>
      <c r="F316" s="20">
        <v>2.8336</v>
      </c>
      <c r="G316" s="21">
        <f t="shared" si="21"/>
        <v>7084</v>
      </c>
      <c r="H316" s="124">
        <v>2500</v>
      </c>
      <c r="I316" s="20"/>
      <c r="J316" s="55"/>
      <c r="K316" s="52"/>
      <c r="L316" s="53"/>
    </row>
    <row r="317" spans="1:12">
      <c r="A317" s="12">
        <v>302</v>
      </c>
      <c r="B317" s="128" t="s">
        <v>525</v>
      </c>
      <c r="C317" s="129" t="s">
        <v>517</v>
      </c>
      <c r="D317" s="128" t="s">
        <v>81</v>
      </c>
      <c r="E317" s="128">
        <v>300</v>
      </c>
      <c r="F317" s="20">
        <v>1.518</v>
      </c>
      <c r="G317" s="21">
        <f t="shared" si="21"/>
        <v>455.4</v>
      </c>
      <c r="H317" s="124">
        <v>300</v>
      </c>
      <c r="I317" s="20"/>
      <c r="J317" s="55"/>
      <c r="K317" s="52"/>
      <c r="L317" s="53"/>
    </row>
    <row r="318" spans="1:12">
      <c r="A318" s="12">
        <v>303</v>
      </c>
      <c r="B318" s="128" t="s">
        <v>526</v>
      </c>
      <c r="C318" s="129" t="s">
        <v>527</v>
      </c>
      <c r="D318" s="128" t="s">
        <v>59</v>
      </c>
      <c r="E318" s="130">
        <v>53</v>
      </c>
      <c r="F318" s="20">
        <v>5.8696</v>
      </c>
      <c r="G318" s="21">
        <f t="shared" si="21"/>
        <v>311.0888</v>
      </c>
      <c r="H318" s="131">
        <v>53</v>
      </c>
      <c r="I318" s="20"/>
      <c r="J318" s="55"/>
      <c r="K318" s="52"/>
      <c r="L318" s="53"/>
    </row>
    <row r="319" spans="1:12">
      <c r="A319" s="12">
        <v>304</v>
      </c>
      <c r="B319" s="128" t="s">
        <v>528</v>
      </c>
      <c r="C319" s="129" t="s">
        <v>529</v>
      </c>
      <c r="D319" s="128" t="s">
        <v>81</v>
      </c>
      <c r="E319" s="130">
        <v>7</v>
      </c>
      <c r="F319" s="20">
        <v>72.864</v>
      </c>
      <c r="G319" s="21">
        <f t="shared" si="21"/>
        <v>510.048</v>
      </c>
      <c r="H319" s="131">
        <v>7</v>
      </c>
      <c r="I319" s="20"/>
      <c r="J319" s="55"/>
      <c r="K319" s="52"/>
      <c r="L319" s="53"/>
    </row>
    <row r="320" spans="1:12">
      <c r="A320" s="12">
        <v>305</v>
      </c>
      <c r="B320" s="128" t="s">
        <v>43</v>
      </c>
      <c r="C320" s="129" t="s">
        <v>530</v>
      </c>
      <c r="D320" s="128" t="s">
        <v>81</v>
      </c>
      <c r="E320" s="130">
        <v>7</v>
      </c>
      <c r="F320" s="20">
        <v>219.604</v>
      </c>
      <c r="G320" s="21">
        <f t="shared" si="21"/>
        <v>1537.228</v>
      </c>
      <c r="H320" s="131">
        <v>7</v>
      </c>
      <c r="I320" s="20"/>
      <c r="J320" s="55"/>
      <c r="K320" s="52"/>
      <c r="L320" s="53"/>
    </row>
    <row r="321" spans="1:12">
      <c r="A321" s="12">
        <v>306</v>
      </c>
      <c r="B321" s="128" t="s">
        <v>531</v>
      </c>
      <c r="C321" s="129" t="s">
        <v>532</v>
      </c>
      <c r="D321" s="128" t="s">
        <v>94</v>
      </c>
      <c r="E321" s="130">
        <v>7</v>
      </c>
      <c r="F321" s="20">
        <v>72.864</v>
      </c>
      <c r="G321" s="21">
        <f t="shared" si="21"/>
        <v>510.048</v>
      </c>
      <c r="H321" s="131">
        <v>7</v>
      </c>
      <c r="I321" s="20"/>
      <c r="J321" s="55"/>
      <c r="K321" s="52"/>
      <c r="L321" s="53"/>
    </row>
    <row r="322" spans="1:12">
      <c r="A322" s="12">
        <v>307</v>
      </c>
      <c r="B322" s="128" t="s">
        <v>533</v>
      </c>
      <c r="C322" s="129" t="s">
        <v>534</v>
      </c>
      <c r="D322" s="128" t="s">
        <v>81</v>
      </c>
      <c r="E322" s="130">
        <v>14</v>
      </c>
      <c r="F322" s="20">
        <v>1.4168</v>
      </c>
      <c r="G322" s="21">
        <f t="shared" si="21"/>
        <v>19.8352</v>
      </c>
      <c r="H322" s="131">
        <v>14</v>
      </c>
      <c r="I322" s="20"/>
      <c r="J322" s="55"/>
      <c r="K322" s="52"/>
      <c r="L322" s="53"/>
    </row>
    <row r="323" spans="1:12">
      <c r="A323" s="12">
        <v>308</v>
      </c>
      <c r="B323" s="128" t="s">
        <v>535</v>
      </c>
      <c r="C323" s="129" t="s">
        <v>536</v>
      </c>
      <c r="D323" s="128" t="s">
        <v>86</v>
      </c>
      <c r="E323" s="130">
        <v>124</v>
      </c>
      <c r="F323" s="20">
        <v>7.2864</v>
      </c>
      <c r="G323" s="21">
        <f t="shared" si="21"/>
        <v>903.5136</v>
      </c>
      <c r="H323" s="131">
        <v>124</v>
      </c>
      <c r="I323" s="20"/>
      <c r="J323" s="55"/>
      <c r="K323" s="52"/>
      <c r="L323" s="53"/>
    </row>
    <row r="324" spans="1:12">
      <c r="A324" s="12">
        <v>309</v>
      </c>
      <c r="B324" s="13" t="s">
        <v>537</v>
      </c>
      <c r="C324" s="14"/>
      <c r="D324" s="14"/>
      <c r="E324" s="14"/>
      <c r="F324" s="14"/>
      <c r="G324" s="14"/>
      <c r="H324" s="14"/>
      <c r="I324" s="14"/>
      <c r="J324" s="51"/>
      <c r="K324" s="52"/>
      <c r="L324" s="53"/>
    </row>
    <row r="325" ht="26" spans="1:12">
      <c r="A325" s="12">
        <v>310</v>
      </c>
      <c r="B325" s="127" t="s">
        <v>538</v>
      </c>
      <c r="C325" s="132" t="s">
        <v>539</v>
      </c>
      <c r="D325" s="127" t="s">
        <v>26</v>
      </c>
      <c r="E325" s="127">
        <v>1</v>
      </c>
      <c r="F325" s="20">
        <v>2934.8</v>
      </c>
      <c r="G325" s="21">
        <f t="shared" ref="G325:G330" si="22">F325*E325</f>
        <v>2934.8</v>
      </c>
      <c r="H325" s="124">
        <v>1</v>
      </c>
      <c r="I325" s="20"/>
      <c r="J325" s="55"/>
      <c r="K325" s="52"/>
      <c r="L325" s="53"/>
    </row>
    <row r="326" spans="1:12">
      <c r="A326" s="12">
        <v>311</v>
      </c>
      <c r="B326" s="125" t="s">
        <v>540</v>
      </c>
      <c r="C326" s="126" t="s">
        <v>541</v>
      </c>
      <c r="D326" s="125" t="s">
        <v>81</v>
      </c>
      <c r="E326" s="125">
        <v>14</v>
      </c>
      <c r="F326" s="20">
        <v>214.544</v>
      </c>
      <c r="G326" s="21">
        <f t="shared" si="22"/>
        <v>3003.616</v>
      </c>
      <c r="H326" s="131">
        <v>14</v>
      </c>
      <c r="I326" s="20"/>
      <c r="J326" s="55"/>
      <c r="K326" s="52"/>
      <c r="L326" s="53"/>
    </row>
    <row r="327" spans="1:12">
      <c r="A327" s="12">
        <v>312</v>
      </c>
      <c r="B327" s="127" t="s">
        <v>177</v>
      </c>
      <c r="C327" s="132" t="s">
        <v>542</v>
      </c>
      <c r="D327" s="127" t="s">
        <v>81</v>
      </c>
      <c r="E327" s="127">
        <v>1</v>
      </c>
      <c r="F327" s="20">
        <v>506</v>
      </c>
      <c r="G327" s="21">
        <f t="shared" si="22"/>
        <v>506</v>
      </c>
      <c r="H327" s="124">
        <v>1</v>
      </c>
      <c r="I327" s="20"/>
      <c r="J327" s="55"/>
      <c r="K327" s="52"/>
      <c r="L327" s="53"/>
    </row>
    <row r="328" spans="1:12">
      <c r="A328" s="12">
        <v>313</v>
      </c>
      <c r="B328" s="133" t="s">
        <v>543</v>
      </c>
      <c r="C328" s="134" t="s">
        <v>544</v>
      </c>
      <c r="D328" s="133" t="s">
        <v>26</v>
      </c>
      <c r="E328" s="133">
        <v>1</v>
      </c>
      <c r="F328" s="20">
        <v>3238.4</v>
      </c>
      <c r="G328" s="21">
        <f t="shared" si="22"/>
        <v>3238.4</v>
      </c>
      <c r="H328" s="131">
        <v>1</v>
      </c>
      <c r="I328" s="20"/>
      <c r="J328" s="55"/>
      <c r="K328" s="52"/>
      <c r="L328" s="53"/>
    </row>
    <row r="329" spans="1:12">
      <c r="A329" s="12">
        <v>314</v>
      </c>
      <c r="B329" s="127" t="s">
        <v>545</v>
      </c>
      <c r="C329" s="132" t="s">
        <v>546</v>
      </c>
      <c r="D329" s="127" t="s">
        <v>59</v>
      </c>
      <c r="E329" s="133">
        <v>1</v>
      </c>
      <c r="F329" s="20">
        <v>5515.4</v>
      </c>
      <c r="G329" s="21">
        <f t="shared" si="22"/>
        <v>5515.4</v>
      </c>
      <c r="H329" s="131">
        <v>1</v>
      </c>
      <c r="I329" s="20"/>
      <c r="J329" s="55"/>
      <c r="K329" s="52"/>
      <c r="L329" s="53"/>
    </row>
    <row r="330" spans="1:12">
      <c r="A330" s="12">
        <v>315</v>
      </c>
      <c r="B330" s="133" t="s">
        <v>547</v>
      </c>
      <c r="C330" s="134" t="s">
        <v>548</v>
      </c>
      <c r="D330" s="133" t="s">
        <v>81</v>
      </c>
      <c r="E330" s="133">
        <v>1</v>
      </c>
      <c r="F330" s="20">
        <v>187.22</v>
      </c>
      <c r="G330" s="21">
        <f t="shared" si="22"/>
        <v>187.22</v>
      </c>
      <c r="H330" s="131">
        <v>1</v>
      </c>
      <c r="I330" s="20"/>
      <c r="J330" s="55"/>
      <c r="K330" s="52"/>
      <c r="L330" s="53"/>
    </row>
    <row r="331" spans="1:12">
      <c r="A331" s="12">
        <v>316</v>
      </c>
      <c r="B331" s="13" t="s">
        <v>549</v>
      </c>
      <c r="C331" s="14"/>
      <c r="D331" s="14"/>
      <c r="E331" s="14"/>
      <c r="F331" s="14"/>
      <c r="G331" s="14"/>
      <c r="H331" s="14"/>
      <c r="I331" s="14"/>
      <c r="J331" s="51"/>
      <c r="K331" s="52"/>
      <c r="L331" s="53"/>
    </row>
    <row r="332" ht="143" spans="1:12">
      <c r="A332" s="12">
        <v>317</v>
      </c>
      <c r="B332" s="135" t="s">
        <v>550</v>
      </c>
      <c r="C332" s="62" t="s">
        <v>551</v>
      </c>
      <c r="D332" s="136" t="s">
        <v>31</v>
      </c>
      <c r="E332" s="136">
        <v>1</v>
      </c>
      <c r="F332" s="20">
        <v>276000</v>
      </c>
      <c r="G332" s="21">
        <f>F332*E332</f>
        <v>276000</v>
      </c>
      <c r="H332" s="137">
        <v>1</v>
      </c>
      <c r="I332" s="20"/>
      <c r="J332" s="55"/>
      <c r="K332" s="52"/>
      <c r="L332" s="53"/>
    </row>
    <row r="333" ht="403" spans="1:12">
      <c r="A333" s="12">
        <v>318</v>
      </c>
      <c r="B333" s="135" t="s">
        <v>552</v>
      </c>
      <c r="C333" s="62" t="s">
        <v>553</v>
      </c>
      <c r="D333" s="136" t="s">
        <v>31</v>
      </c>
      <c r="E333" s="136">
        <v>1</v>
      </c>
      <c r="F333" s="20">
        <v>276000</v>
      </c>
      <c r="G333" s="21">
        <f>F333*E333</f>
        <v>276000</v>
      </c>
      <c r="H333" s="137">
        <v>1</v>
      </c>
      <c r="I333" s="20"/>
      <c r="J333" s="55"/>
      <c r="K333" s="52"/>
      <c r="L333" s="53"/>
    </row>
    <row r="334" s="1" customFormat="1" spans="1:12">
      <c r="A334" s="12">
        <v>319</v>
      </c>
      <c r="B334" s="138" t="s">
        <v>554</v>
      </c>
      <c r="C334" s="139"/>
      <c r="D334" s="140"/>
      <c r="E334" s="140"/>
      <c r="F334" s="20"/>
      <c r="G334" s="141">
        <f>SUM(G5:G333)</f>
        <v>12922013.16972</v>
      </c>
      <c r="H334" s="50"/>
      <c r="I334" s="50"/>
      <c r="J334" s="143"/>
      <c r="K334" s="144"/>
      <c r="L334" s="145"/>
    </row>
    <row r="335" spans="1:10">
      <c r="A335" s="142" t="s">
        <v>555</v>
      </c>
      <c r="B335" s="142"/>
      <c r="C335" s="142"/>
      <c r="D335" s="142"/>
      <c r="E335" s="142"/>
      <c r="F335" s="142"/>
      <c r="G335" s="142"/>
      <c r="H335" s="142"/>
      <c r="I335" s="142"/>
      <c r="J335" s="142"/>
    </row>
  </sheetData>
  <autoFilter xmlns:etc="http://www.wps.cn/officeDocument/2017/etCustomData" ref="A2:I335" etc:filterBottomFollowUsedRange="0">
    <extLst/>
  </autoFilter>
  <mergeCells count="124">
    <mergeCell ref="A1:G1"/>
    <mergeCell ref="B3:J3"/>
    <mergeCell ref="B4:J4"/>
    <mergeCell ref="B17:J17"/>
    <mergeCell ref="B47:J47"/>
    <mergeCell ref="B68:J68"/>
    <mergeCell ref="B81:J81"/>
    <mergeCell ref="B88:J88"/>
    <mergeCell ref="B99:J99"/>
    <mergeCell ref="B100:J100"/>
    <mergeCell ref="B117:J117"/>
    <mergeCell ref="B124:J124"/>
    <mergeCell ref="B127:J127"/>
    <mergeCell ref="B130:J130"/>
    <mergeCell ref="B151:J151"/>
    <mergeCell ref="B157:J157"/>
    <mergeCell ref="B158:J158"/>
    <mergeCell ref="B171:J171"/>
    <mergeCell ref="B181:J181"/>
    <mergeCell ref="B195:J195"/>
    <mergeCell ref="B213:J213"/>
    <mergeCell ref="B229:J229"/>
    <mergeCell ref="B234:J234"/>
    <mergeCell ref="B236:J236"/>
    <mergeCell ref="B250:J250"/>
    <mergeCell ref="B262:J262"/>
    <mergeCell ref="B263:J263"/>
    <mergeCell ref="B272:J272"/>
    <mergeCell ref="B279:J279"/>
    <mergeCell ref="B290:J290"/>
    <mergeCell ref="B302:J302"/>
    <mergeCell ref="B303:J303"/>
    <mergeCell ref="B307:J307"/>
    <mergeCell ref="B324:J324"/>
    <mergeCell ref="B331:J331"/>
    <mergeCell ref="A335:J335"/>
    <mergeCell ref="A11:A12"/>
    <mergeCell ref="A27:A28"/>
    <mergeCell ref="A49:A50"/>
    <mergeCell ref="A135:A139"/>
    <mergeCell ref="A141:A142"/>
    <mergeCell ref="A168:A169"/>
    <mergeCell ref="A182:A183"/>
    <mergeCell ref="A184:A185"/>
    <mergeCell ref="A187:A188"/>
    <mergeCell ref="A197:A198"/>
    <mergeCell ref="B11:B12"/>
    <mergeCell ref="B27:B28"/>
    <mergeCell ref="B49:B50"/>
    <mergeCell ref="B135:B139"/>
    <mergeCell ref="B141:B142"/>
    <mergeCell ref="B168:B169"/>
    <mergeCell ref="B182:B183"/>
    <mergeCell ref="B184:B185"/>
    <mergeCell ref="B187:B188"/>
    <mergeCell ref="B197:B198"/>
    <mergeCell ref="C18:C19"/>
    <mergeCell ref="D11:D12"/>
    <mergeCell ref="D27:D28"/>
    <mergeCell ref="D49:D50"/>
    <mergeCell ref="D135:D139"/>
    <mergeCell ref="D141:D142"/>
    <mergeCell ref="D168:D169"/>
    <mergeCell ref="D182:D183"/>
    <mergeCell ref="D184:D185"/>
    <mergeCell ref="D187:D188"/>
    <mergeCell ref="D197:D198"/>
    <mergeCell ref="E27:E28"/>
    <mergeCell ref="E49:E50"/>
    <mergeCell ref="E135:E139"/>
    <mergeCell ref="E141:E142"/>
    <mergeCell ref="E168:E169"/>
    <mergeCell ref="E182:E183"/>
    <mergeCell ref="E184:E185"/>
    <mergeCell ref="E187:E188"/>
    <mergeCell ref="E197:E198"/>
    <mergeCell ref="F27:F28"/>
    <mergeCell ref="F49:F50"/>
    <mergeCell ref="F135:F139"/>
    <mergeCell ref="F141:F142"/>
    <mergeCell ref="F168:F169"/>
    <mergeCell ref="F182:F183"/>
    <mergeCell ref="F184:F185"/>
    <mergeCell ref="F187:F188"/>
    <mergeCell ref="F197:F198"/>
    <mergeCell ref="G27:G28"/>
    <mergeCell ref="G49:G50"/>
    <mergeCell ref="G135:G139"/>
    <mergeCell ref="G141:G142"/>
    <mergeCell ref="G168:G169"/>
    <mergeCell ref="G182:G183"/>
    <mergeCell ref="G184:G185"/>
    <mergeCell ref="G187:G188"/>
    <mergeCell ref="G197:G198"/>
    <mergeCell ref="H11:H12"/>
    <mergeCell ref="H27:H28"/>
    <mergeCell ref="H49:H50"/>
    <mergeCell ref="H135:H139"/>
    <mergeCell ref="H141:H142"/>
    <mergeCell ref="H168:H169"/>
    <mergeCell ref="H182:H183"/>
    <mergeCell ref="H184:H185"/>
    <mergeCell ref="H187:H188"/>
    <mergeCell ref="H197:H198"/>
    <mergeCell ref="I11:I12"/>
    <mergeCell ref="I27:I28"/>
    <mergeCell ref="I49:I50"/>
    <mergeCell ref="I135:I139"/>
    <mergeCell ref="I141:I142"/>
    <mergeCell ref="I168:I169"/>
    <mergeCell ref="I182:I183"/>
    <mergeCell ref="I184:I185"/>
    <mergeCell ref="I187:I188"/>
    <mergeCell ref="I197:I198"/>
    <mergeCell ref="J11:J12"/>
    <mergeCell ref="J27:J28"/>
    <mergeCell ref="J49:J50"/>
    <mergeCell ref="J135:J139"/>
    <mergeCell ref="J141:J142"/>
    <mergeCell ref="J168:J169"/>
    <mergeCell ref="J182:J183"/>
    <mergeCell ref="J184:J185"/>
    <mergeCell ref="J187:J188"/>
    <mergeCell ref="J197:J198"/>
  </mergeCells>
  <printOptions horizontalCentered="1"/>
  <pageMargins left="0.708333333333333" right="0.708333333333333" top="0.747916666666667" bottom="0.747916666666667" header="0.314583333333333" footer="0.314583333333333"/>
  <pageSetup paperSize="9" scale="9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封面</vt:lpstr>
      <vt:lpstr>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28019</cp:lastModifiedBy>
  <dcterms:created xsi:type="dcterms:W3CDTF">2019-06-03T04:52:00Z</dcterms:created>
  <cp:lastPrinted>2024-09-02T05:55:00Z</cp:lastPrinted>
  <dcterms:modified xsi:type="dcterms:W3CDTF">2024-09-10T04:41:15Z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75A0828A2554416E974CE9F9938031D6_12</vt:lpwstr>
  </property>
  <property fmtid="{D5CDD505-2E9C-101B-9397-08002B2CF9AE}" pid="3" name="KSOProductBuildVer">
    <vt:lpwstr>2052-12.1.0.17827</vt:lpwstr>
  </property>
</Properties>
</file>